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 sheetId="1" r:id="rId4"/>
    <sheet state="visible" name="2" sheetId="2" r:id="rId5"/>
    <sheet state="visible" name="3" sheetId="3" r:id="rId6"/>
    <sheet state="visible" name="4" sheetId="4" r:id="rId7"/>
    <sheet state="visible" name="5" sheetId="5" r:id="rId8"/>
    <sheet state="visible" name="6" sheetId="6" r:id="rId9"/>
    <sheet state="visible" name="7" sheetId="7" r:id="rId10"/>
    <sheet state="visible" name="8" sheetId="8" r:id="rId11"/>
    <sheet state="visible" name="9" sheetId="9" r:id="rId12"/>
    <sheet state="visible" name="10" sheetId="10" r:id="rId13"/>
    <sheet state="visible" name="11" sheetId="11" r:id="rId14"/>
    <sheet state="visible" name="12" sheetId="12" r:id="rId15"/>
    <sheet state="visible" name="About" sheetId="13" r:id="rId16"/>
  </sheets>
  <definedNames>
    <definedName name="start_day">'1'!$AD$24</definedName>
  </definedNames>
  <calcPr/>
  <extLst>
    <ext uri="GoogleSheetsCustomDataVersion2">
      <go:sheetsCustomData xmlns:go="http://customooxmlschemas.google.com/" r:id="rId17" roundtripDataChecksum="vmtsfw1GTjNFjeH8+kQz6j3c0WgLEX7J4jL4pPc6V8A="/>
    </ext>
  </extLst>
</workbook>
</file>

<file path=xl/sharedStrings.xml><?xml version="1.0" encoding="utf-8"?>
<sst xmlns="http://schemas.openxmlformats.org/spreadsheetml/2006/main" count="707" uniqueCount="217">
  <si>
    <t>CALENDAR TEMPLATES by Vertex42.com</t>
  </si>
  <si>
    <t>https://www.vertex42.com/calendars/</t>
  </si>
  <si>
    <r>
      <rPr>
        <rFont val="Calibri"/>
        <b/>
        <color rgb="FF2E75B5"/>
        <sz val="12.0"/>
      </rPr>
      <t>Step 1:</t>
    </r>
    <r>
      <rPr>
        <rFont val="Calibri"/>
        <b/>
        <color rgb="FF595959"/>
        <sz val="12.0"/>
      </rPr>
      <t xml:space="preserve"> Enter the Year and Start Month</t>
    </r>
  </si>
  <si>
    <t>Orientation Day</t>
  </si>
  <si>
    <t>9 am to 12 pm</t>
  </si>
  <si>
    <t>Year</t>
  </si>
  <si>
    <t>LRGV STAFF</t>
  </si>
  <si>
    <t>Start Month</t>
  </si>
  <si>
    <r>
      <rPr>
        <rFont val="Calibri"/>
        <b/>
        <color rgb="FF2E75B5"/>
        <sz val="12.0"/>
      </rPr>
      <t>Step 2:</t>
    </r>
    <r>
      <rPr>
        <rFont val="Calibri"/>
        <b/>
        <color rgb="FF595959"/>
        <sz val="12.0"/>
      </rPr>
      <t xml:space="preserve"> Choose the Start Day</t>
    </r>
  </si>
  <si>
    <t>1 Ethics (8)</t>
  </si>
  <si>
    <t>1 Ethics (4)</t>
  </si>
  <si>
    <t>2 Professionalism (8)</t>
  </si>
  <si>
    <t>3 Fitness (8)</t>
  </si>
  <si>
    <t>PT (1)</t>
  </si>
  <si>
    <t>2 Professionalism (4)</t>
  </si>
  <si>
    <t>Start Day of Week</t>
  </si>
  <si>
    <t>8am - 5pm / Classroom</t>
  </si>
  <si>
    <t>8am - 4pm / Classroom</t>
  </si>
  <si>
    <t>J. Bustos</t>
  </si>
  <si>
    <r>
      <rPr>
        <rFont val="Calibri"/>
        <b/>
        <color rgb="FF2E75B5"/>
        <sz val="12.0"/>
      </rPr>
      <t>Step 3:</t>
    </r>
    <r>
      <rPr>
        <rFont val="Calibri"/>
        <b/>
        <color rgb="FF595959"/>
        <sz val="12.0"/>
      </rPr>
      <t xml:space="preserve"> Customize the Theme Colors / Fonts</t>
    </r>
  </si>
  <si>
    <t>Review &amp; Exam 1,2,3 (4)</t>
  </si>
  <si>
    <t>5 Multiculturalism (8)</t>
  </si>
  <si>
    <t>6 Racial Profile (4)</t>
  </si>
  <si>
    <t>Review &amp; Exam 4 &amp; 5 (4)</t>
  </si>
  <si>
    <t>Go to Page Layout &gt; Themes to choose</t>
  </si>
  <si>
    <t>4 TCOLE (4)</t>
  </si>
  <si>
    <t>7 TX Consttitution (4)</t>
  </si>
  <si>
    <t>7 TX Consttitution (8)</t>
  </si>
  <si>
    <t>8 Penal (4)</t>
  </si>
  <si>
    <t>different colors and fonts.</t>
  </si>
  <si>
    <t>ADD INSTRUCTOR INFO</t>
  </si>
  <si>
    <r>
      <rPr>
        <rFont val="Calibri"/>
        <b/>
        <color rgb="FF2E75B5"/>
        <sz val="12.0"/>
      </rPr>
      <t>Step 4:</t>
    </r>
    <r>
      <rPr>
        <rFont val="Calibri"/>
        <b/>
        <color rgb="FF595959"/>
        <sz val="12.0"/>
      </rPr>
      <t xml:space="preserve"> Print to Paper or PDF</t>
    </r>
  </si>
  <si>
    <t>Exam 6 &amp; 7 (2)</t>
  </si>
  <si>
    <t>Print the entire workbook, or print</t>
  </si>
  <si>
    <t>8 Penal (6)</t>
  </si>
  <si>
    <t>8 Penal (8)</t>
  </si>
  <si>
    <t>only the selected worksheets.</t>
  </si>
  <si>
    <t>Notes</t>
  </si>
  <si>
    <t>Calendar Templates by Vertex42</t>
  </si>
  <si>
    <t>9 Criminal Procedures (8)</t>
  </si>
  <si>
    <t>Review &amp; Exam 8 (4)</t>
  </si>
  <si>
    <t>10 Arrest (8)</t>
  </si>
  <si>
    <t>9 Criminal Procedures (4)</t>
  </si>
  <si>
    <t>Review &amp; Exam 9 &amp; 10 (4)</t>
  </si>
  <si>
    <t>12 Identity Crimes &amp; Exam (4)</t>
  </si>
  <si>
    <t>11 Asset Forfeiture (4)</t>
  </si>
  <si>
    <t>14 Civil Process  &amp; Exam (4)</t>
  </si>
  <si>
    <t>Exam 11,13 &amp; 19 (3)</t>
  </si>
  <si>
    <t>15 Health &amp; Safety Code (8)</t>
  </si>
  <si>
    <t>15 Health &amp; Safety Code (4)</t>
  </si>
  <si>
    <t>MIDTERM (2)</t>
  </si>
  <si>
    <t>17 Sexual Assault (4)</t>
  </si>
  <si>
    <t>13 Consular &amp; 19 CSCPL (2)</t>
  </si>
  <si>
    <t>16 ABC (4)</t>
  </si>
  <si>
    <t>17 Sexual Assault (8)</t>
  </si>
  <si>
    <t>21 Human Trafficking (4)</t>
  </si>
  <si>
    <t>PT EVAL (2)</t>
  </si>
  <si>
    <t>9am - 4pm / Classroom</t>
  </si>
  <si>
    <t>8am - 6pm / Classroom</t>
  </si>
  <si>
    <t>Review &amp; Exam 15,16,17 &amp; 21 (4)</t>
  </si>
  <si>
    <t>20 Victims of Crime (8)</t>
  </si>
  <si>
    <t>18 Missing Children (8)</t>
  </si>
  <si>
    <t>20 Victims of Crime (4)</t>
  </si>
  <si>
    <t xml:space="preserve">Thanksgiving Holiday </t>
  </si>
  <si>
    <t>OFF</t>
  </si>
  <si>
    <t>Crime Victim Services Coordinator Mario Ramirez and Crime Victim Liasion Officer Ruth Olivo will present on 11/25/2025 from 2 P to 4 P.</t>
  </si>
  <si>
    <t>Review &amp; Exam 18 &amp; 20 (4)</t>
  </si>
  <si>
    <t>22 Traffic (8)</t>
  </si>
  <si>
    <t>22 Traffic (4)</t>
  </si>
  <si>
    <t xml:space="preserve">ADD INSTRUCTOR INFO	</t>
  </si>
  <si>
    <t>Review &amp; Exam 22 (4)</t>
  </si>
  <si>
    <t>23 SFST (8)</t>
  </si>
  <si>
    <t>PRACTICAL TEST</t>
  </si>
  <si>
    <t>8am - 2pm /  Classroom</t>
  </si>
  <si>
    <t>24 Written Comms(8)</t>
  </si>
  <si>
    <t>27 De-escalation (8)</t>
  </si>
  <si>
    <t>Christmas Eve Holiday</t>
  </si>
  <si>
    <t>Christmas Holiday</t>
  </si>
  <si>
    <t>25 Verbal Comms (8)</t>
  </si>
  <si>
    <t>Review &amp; Exam 24,25 &amp;27 (4)</t>
  </si>
  <si>
    <t>8am - 12pm / Classroom</t>
  </si>
  <si>
    <t>28 Spanish (8)</t>
  </si>
  <si>
    <t>33 Juvenile (8)</t>
  </si>
  <si>
    <t>33 Juvenile (4)</t>
  </si>
  <si>
    <t>Exam 26,30,33 &amp; 37 (4)</t>
  </si>
  <si>
    <t>30 TBI (2)</t>
  </si>
  <si>
    <t>28 Force Options Theory (4)</t>
  </si>
  <si>
    <t>37 CIT (2)</t>
  </si>
  <si>
    <t>28 Force Options Theory (8)</t>
  </si>
  <si>
    <t>28 FOT &amp; Exam (8)</t>
  </si>
  <si>
    <t>36 Radio Comms (8)</t>
  </si>
  <si>
    <t>36 Radio Comms &amp; Exam (8)</t>
  </si>
  <si>
    <t>PT EVAL (1)</t>
  </si>
  <si>
    <t>PT Eval (1)</t>
  </si>
  <si>
    <t>29 Crisis Intervention (8)</t>
  </si>
  <si>
    <t>29 CIT (8)</t>
  </si>
  <si>
    <t>29 CIT &amp; Exam (8)</t>
  </si>
  <si>
    <t>32 CID (10)</t>
  </si>
  <si>
    <t>32 CID &amp; Exam (8)</t>
  </si>
  <si>
    <t>31 Arrest &amp; Control (10)</t>
  </si>
  <si>
    <t>31 Arrest &amp; Control (8)</t>
  </si>
  <si>
    <t xml:space="preserve">Practical Exam </t>
  </si>
  <si>
    <t>TASER (8)</t>
  </si>
  <si>
    <t>OC (8)</t>
  </si>
  <si>
    <t>BATON (8)</t>
  </si>
  <si>
    <t>RADAR (4)</t>
  </si>
  <si>
    <t>Bodycam (4)</t>
  </si>
  <si>
    <t>34 Police Driving (8)</t>
  </si>
  <si>
    <t>PRACTICAL EXAM</t>
  </si>
  <si>
    <t>8am - 4pm / Field</t>
  </si>
  <si>
    <t>35 Patrol Skills (8)</t>
  </si>
  <si>
    <t>35 Patrol Skills &amp; Exam (8)</t>
  </si>
  <si>
    <t>38 D&amp;HoH &amp; Exam (4)</t>
  </si>
  <si>
    <t>40 EMS (8)</t>
  </si>
  <si>
    <t>39 K9 (4)</t>
  </si>
  <si>
    <t>42 Hazmat &amp; Exam (8)</t>
  </si>
  <si>
    <t>41 Firearms (8)</t>
  </si>
  <si>
    <t>41 Firearms (12)</t>
  </si>
  <si>
    <t>7am - 7pm / Range</t>
  </si>
  <si>
    <t>41 Firearms (4)</t>
  </si>
  <si>
    <t>ALERRT (8)</t>
  </si>
  <si>
    <t>FINAL REVIEW (8)</t>
  </si>
  <si>
    <t xml:space="preserve"> </t>
  </si>
  <si>
    <t>FINAL (2)</t>
  </si>
  <si>
    <t>TCOLE REVIEW (8)</t>
  </si>
  <si>
    <t>TCOLE REVIEW (6)</t>
  </si>
  <si>
    <t>TCOLE EXAM</t>
  </si>
  <si>
    <t>Graduation</t>
  </si>
  <si>
    <t>32 CID (4)</t>
  </si>
  <si>
    <t>32 CID (8)</t>
  </si>
  <si>
    <t xml:space="preserve">Classroom 6 pm to 10 pm </t>
  </si>
  <si>
    <t>Exam 32 (0)</t>
  </si>
  <si>
    <t xml:space="preserve">Classroom 8 am to 5 pm </t>
  </si>
  <si>
    <t>Alvino Flores</t>
  </si>
  <si>
    <t>Roland Perez</t>
  </si>
  <si>
    <t xml:space="preserve">36 Radio Comms (4) </t>
  </si>
  <si>
    <t>TCIC-TLETS (4)</t>
  </si>
  <si>
    <t>38 Deaf and Hard (4)</t>
  </si>
  <si>
    <t>Exam 38 (0)</t>
  </si>
  <si>
    <t>Radio Comms Exam (0)</t>
  </si>
  <si>
    <t>TCIC Exam (0)</t>
  </si>
  <si>
    <t>**Body Worn Cams (4)</t>
  </si>
  <si>
    <t>BWC Exam (0)</t>
  </si>
  <si>
    <t>Elias Martinez</t>
  </si>
  <si>
    <t>8 am to 5 pm</t>
  </si>
  <si>
    <t>DAY OFF</t>
  </si>
  <si>
    <t>**Baton (4)</t>
  </si>
  <si>
    <t xml:space="preserve">** Baton (4) </t>
  </si>
  <si>
    <t>**Taser (8)</t>
  </si>
  <si>
    <t xml:space="preserve">6 pm to 10 pm </t>
  </si>
  <si>
    <t>Taser Practical</t>
  </si>
  <si>
    <t xml:space="preserve">Baton Practical </t>
  </si>
  <si>
    <t>Rolend Perez</t>
  </si>
  <si>
    <t>**OC (4)</t>
  </si>
  <si>
    <t xml:space="preserve">**OC (4) </t>
  </si>
  <si>
    <t>Classroom 6 pm - 10pm</t>
  </si>
  <si>
    <t xml:space="preserve">Practical </t>
  </si>
  <si>
    <t xml:space="preserve">** This in service file must be submitted within 30 days (Turn in ASAP) </t>
  </si>
  <si>
    <t>**Radar (4)</t>
  </si>
  <si>
    <t>**Lidar (4)</t>
  </si>
  <si>
    <t>34 Driving (4)</t>
  </si>
  <si>
    <t xml:space="preserve">34 Driving (12) </t>
  </si>
  <si>
    <t>Labor Day</t>
  </si>
  <si>
    <t>Moore Air Base</t>
  </si>
  <si>
    <t>Practical</t>
  </si>
  <si>
    <t>Exam 34 (0)</t>
  </si>
  <si>
    <t xml:space="preserve">8 am to 8 pm </t>
  </si>
  <si>
    <t>Roland Perez/Ralph Rodriguez</t>
  </si>
  <si>
    <t>34 Driving (12)</t>
  </si>
  <si>
    <t>40 EMS (4)</t>
  </si>
  <si>
    <t xml:space="preserve">Classroom </t>
  </si>
  <si>
    <t xml:space="preserve">8 am to 5 pm </t>
  </si>
  <si>
    <t>LOCATION TBD</t>
  </si>
  <si>
    <t xml:space="preserve">8 AM to 8 PM </t>
  </si>
  <si>
    <t>Exam 40 / Practical (0)</t>
  </si>
  <si>
    <t>Isauro Torres</t>
  </si>
  <si>
    <t>Isaruro Torres</t>
  </si>
  <si>
    <t xml:space="preserve">Ralph Rodriguez </t>
  </si>
  <si>
    <t>35 Patrol Skills (4)</t>
  </si>
  <si>
    <t>35 Patrol Skills (6)</t>
  </si>
  <si>
    <t>Practical Exam 35 (0)</t>
  </si>
  <si>
    <t>8 am to 3 PM</t>
  </si>
  <si>
    <t>Range</t>
  </si>
  <si>
    <t xml:space="preserve">12pm to 8 pm </t>
  </si>
  <si>
    <t>Ralph Rodriguez</t>
  </si>
  <si>
    <t>Flores/Perez/Rodriguez</t>
  </si>
  <si>
    <t>A. Flores/R. Perez/Ralph Rodriguez</t>
  </si>
  <si>
    <t>41 Exam/ Practical (0)</t>
  </si>
  <si>
    <t>A. Flores/R. Perez</t>
  </si>
  <si>
    <t>ALERRT</t>
  </si>
  <si>
    <t>6 pm to 10 pm</t>
  </si>
  <si>
    <t>6pm to 10 pm</t>
  </si>
  <si>
    <t>Ken Jones</t>
  </si>
  <si>
    <t>Rossevelt School</t>
  </si>
  <si>
    <t>Roosevelt School</t>
  </si>
  <si>
    <t>Solis</t>
  </si>
  <si>
    <t>Solis/ R.  Rodriguez</t>
  </si>
  <si>
    <t>Solis / R. Rodriguez</t>
  </si>
  <si>
    <t>END OF COURSE REVIEW</t>
  </si>
  <si>
    <t>Final Exam (4)</t>
  </si>
  <si>
    <t>Addendum Hours(4)</t>
  </si>
  <si>
    <t>A. Flores</t>
  </si>
  <si>
    <t>A.Flores</t>
  </si>
  <si>
    <t>TCOLE</t>
  </si>
  <si>
    <t>Veteran's Day</t>
  </si>
  <si>
    <t>Thanksgiving</t>
  </si>
  <si>
    <t xml:space="preserve">Thanksgiving </t>
  </si>
  <si>
    <t>Offices Closed</t>
  </si>
  <si>
    <t>Christmas Day</t>
  </si>
  <si>
    <t xml:space="preserve">Christmas </t>
  </si>
  <si>
    <t>About This Template</t>
  </si>
  <si>
    <t>Create and print a 12-month calendar for your family, business, or school using this template provided by Vertex42.com. Enter the year and start month, then choose to begin each week on Sunday or Monday. Small previous and next month calendars at the top of the page provide a useful reference. Share and edit collaboratively or print a calendar for your wall, desk, fridge, or planner. Works for 2018, 2019, 2010, and beyond.</t>
  </si>
  <si>
    <t>More Calendar Templates</t>
  </si>
  <si>
    <t>Visit Vertex42.com to download a variety of different calendar templates.</t>
  </si>
  <si>
    <t>About Vertex42</t>
  </si>
  <si>
    <t>Vertex42.com provides over 300 professionally designed spreadsheet templates for business, home, and education - most of which are free to download. Their collection includes a variety of calendars, planners, and schedules as well as personal finance spreadsheets for budgeting, debt reduction, and loan amortization.</t>
  </si>
  <si>
    <t>Businesses will find invoices, time sheets, inventory trackers, financial statements, and project planning templates. Teachers and students will find resources such as class schedules, grade books, and attendance sheets. Organize your family life with meal planners, checklists, and exercise logs. Each template is thoroughly researched, refined, and improved over time through feedback from thousands of users.</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</si>
</sst>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mmmm\ yyyy"/>
    <numFmt numFmtId="165" formatCode="mmmm\ \'yy"/>
    <numFmt numFmtId="166" formatCode="d"/>
    <numFmt numFmtId="167" formatCode="dddd"/>
    <numFmt numFmtId="168" formatCode="mmmm yyyy"/>
    <numFmt numFmtId="169" formatCode="mmmm&quot; &quot;yyyy"/>
    <numFmt numFmtId="170" formatCode="mmmm&quot; '&quot;yy"/>
  </numFmts>
  <fonts count="54">
    <font>
      <sz val="10.0"/>
      <color rgb="FF000000"/>
      <name val="Arial"/>
      <scheme val="minor"/>
    </font>
    <font>
      <b/>
      <sz val="48.0"/>
      <color rgb="FF2E75B5"/>
      <name val="Calibri"/>
    </font>
    <font>
      <b/>
      <sz val="11.0"/>
      <color rgb="FF1E4E79"/>
      <name val="Calibri"/>
    </font>
    <font/>
    <font>
      <sz val="8.0"/>
      <color theme="1"/>
      <name val="Arial"/>
    </font>
    <font>
      <b/>
      <sz val="9.0"/>
      <color theme="4"/>
      <name val="Calibri"/>
    </font>
    <font>
      <sz val="9.0"/>
      <color theme="1"/>
      <name val="Calibri"/>
    </font>
    <font>
      <sz val="7.0"/>
      <color theme="1"/>
      <name val="Arial"/>
    </font>
    <font>
      <b/>
      <sz val="9.0"/>
      <color rgb="FF2E75B5"/>
      <name val="Calibri"/>
    </font>
    <font>
      <sz val="9.0"/>
      <color theme="1"/>
      <name val="Arial"/>
    </font>
    <font>
      <sz val="9.0"/>
      <color rgb="FF273359"/>
      <name val="Century Gothic"/>
    </font>
    <font>
      <b/>
      <sz val="16.0"/>
      <color theme="0"/>
      <name val="Calibri"/>
    </font>
    <font>
      <sz val="10.0"/>
      <color theme="1"/>
      <name val="Arial"/>
    </font>
    <font>
      <b/>
      <u/>
      <sz val="12.0"/>
      <color rgb="FF7F7F7F"/>
      <name val="Calibri"/>
    </font>
    <font>
      <b/>
      <sz val="12.0"/>
      <color rgb="FF7F7F7F"/>
      <name val="Calibri"/>
    </font>
    <font>
      <b/>
      <sz val="14.0"/>
      <color theme="1"/>
      <name val="Calibri"/>
    </font>
    <font>
      <sz val="8.0"/>
      <color rgb="FF2E75B5"/>
      <name val="Calibri"/>
    </font>
    <font>
      <u/>
      <sz val="11.0"/>
      <color rgb="FF7F7F7F"/>
      <name val="Calibri"/>
    </font>
    <font>
      <sz val="8.0"/>
      <color theme="1"/>
      <name val="Calibri"/>
    </font>
    <font>
      <b/>
      <sz val="12.0"/>
      <color rgb="FF2E75B5"/>
      <name val="Calibri"/>
    </font>
    <font>
      <sz val="10.0"/>
      <color theme="1"/>
      <name val="Calibri"/>
    </font>
    <font>
      <b/>
      <sz val="8.0"/>
      <color theme="1"/>
      <name val="Calibri"/>
    </font>
    <font>
      <b/>
      <sz val="10.0"/>
      <color theme="0"/>
      <name val="Calibri"/>
    </font>
    <font>
      <b/>
      <sz val="10.0"/>
      <color theme="1"/>
      <name val="Calibri"/>
    </font>
    <font>
      <b/>
      <sz val="8.0"/>
      <color rgb="FFFF0000"/>
      <name val="Calibri"/>
    </font>
    <font>
      <b/>
      <sz val="8.0"/>
      <color rgb="FF000000"/>
      <name val="Calibri"/>
    </font>
    <font>
      <sz val="8.0"/>
      <color rgb="FFFF0000"/>
      <name val="Calibri"/>
    </font>
    <font>
      <sz val="10.0"/>
      <color rgb="FF3F3F3F"/>
      <name val="Calibri"/>
    </font>
    <font>
      <sz val="8.0"/>
      <color theme="8"/>
      <name val="Calibri"/>
    </font>
    <font>
      <sz val="11.0"/>
      <color rgb="FF595959"/>
      <name val="Calibri"/>
    </font>
    <font>
      <sz val="10.0"/>
      <color rgb="FF7F7F7F"/>
      <name val="Calibri"/>
    </font>
    <font>
      <sz val="8.0"/>
      <color rgb="FF7F7F7F"/>
      <name val="Calibri"/>
    </font>
    <font>
      <sz val="10.0"/>
      <color rgb="FFA5A5A5"/>
      <name val="Arial"/>
    </font>
    <font>
      <u/>
      <sz val="10.0"/>
      <color rgb="FFA5A5A5"/>
      <name val="Arial"/>
    </font>
    <font>
      <sz val="8.0"/>
      <color rgb="FF0000FF"/>
      <name val="Calibri"/>
    </font>
    <font>
      <sz val="8.0"/>
      <color rgb="FF1E4E79"/>
      <name val="Calibri"/>
    </font>
    <font>
      <b/>
      <sz val="8.0"/>
      <color rgb="FF0000FF"/>
      <name val="Calibri"/>
    </font>
    <font>
      <b/>
      <sz val="8.0"/>
      <color rgb="FF1E4E79"/>
      <name val="Calibri"/>
    </font>
    <font>
      <sz val="8.0"/>
      <color theme="0"/>
      <name val="Calibri"/>
    </font>
    <font>
      <b/>
      <sz val="7.0"/>
      <color rgb="FFFF0000"/>
      <name val="Arial"/>
      <scheme val="minor"/>
    </font>
    <font>
      <b/>
      <sz val="10.0"/>
      <color rgb="FFFF0000"/>
      <name val="Calibri"/>
    </font>
    <font>
      <sz val="8.0"/>
      <color rgb="FFE7E6E6"/>
      <name val="Calibri"/>
    </font>
    <font>
      <i/>
      <sz val="8.0"/>
      <color rgb="FFFF0000"/>
      <name val="Calibri"/>
    </font>
    <font>
      <b/>
      <sz val="8.0"/>
      <color rgb="FF2E75B5"/>
      <name val="Calibri"/>
    </font>
    <font>
      <sz val="8.0"/>
      <color rgb="FFFFFF00"/>
      <name val="Calibri"/>
    </font>
    <font>
      <sz val="11.0"/>
      <color rgb="FFFF0000"/>
      <name val="Calibri"/>
    </font>
    <font>
      <b/>
      <u/>
      <sz val="12.0"/>
      <color rgb="FF595959"/>
      <name val="Calibri"/>
    </font>
    <font>
      <b/>
      <sz val="12.0"/>
      <color rgb="FF595959"/>
      <name val="Calibri"/>
    </font>
    <font>
      <u/>
      <sz val="11.0"/>
      <color rgb="FF7F7F7F"/>
      <name val="Calibri"/>
    </font>
    <font>
      <sz val="11.0"/>
      <color rgb="FF7F7F7F"/>
      <name val="Calibri"/>
    </font>
    <font>
      <sz val="20.0"/>
      <color theme="1"/>
      <name val="Calibri"/>
    </font>
    <font>
      <b/>
      <sz val="16.0"/>
      <color rgb="FF2E75B5"/>
      <name val="Calibri"/>
    </font>
    <font>
      <sz val="11.0"/>
      <color rgb="FF1D2129"/>
      <name val="Calibri"/>
    </font>
    <font>
      <u/>
      <sz val="11.0"/>
      <color rgb="FF0000FF"/>
      <name val="Arial"/>
    </font>
  </fonts>
  <fills count="10">
    <fill>
      <patternFill patternType="none"/>
    </fill>
    <fill>
      <patternFill patternType="lightGray"/>
    </fill>
    <fill>
      <patternFill patternType="solid">
        <fgColor rgb="FFBDD6EE"/>
        <bgColor rgb="FFBDD6EE"/>
      </patternFill>
    </fill>
    <fill>
      <patternFill patternType="solid">
        <fgColor rgb="FF2E75B5"/>
        <bgColor rgb="FF2E75B5"/>
      </patternFill>
    </fill>
    <fill>
      <patternFill patternType="solid">
        <fgColor rgb="FFF2F2F2"/>
        <bgColor rgb="FFF2F2F2"/>
      </patternFill>
    </fill>
    <fill>
      <patternFill patternType="solid">
        <fgColor theme="0"/>
        <bgColor theme="0"/>
      </patternFill>
    </fill>
    <fill>
      <patternFill patternType="solid">
        <fgColor rgb="FFFFFFFF"/>
        <bgColor rgb="FFFFFFFF"/>
      </patternFill>
    </fill>
    <fill>
      <patternFill patternType="solid">
        <fgColor rgb="FFECECEC"/>
        <bgColor rgb="FFECECEC"/>
      </patternFill>
    </fill>
    <fill>
      <patternFill patternType="solid">
        <fgColor rgb="FFE7E6E6"/>
        <bgColor rgb="FFE7E6E6"/>
      </patternFill>
    </fill>
    <fill>
      <patternFill patternType="solid">
        <fgColor rgb="FFFFFF00"/>
        <bgColor rgb="FFFFFF00"/>
      </patternFill>
    </fill>
  </fills>
  <borders count="31">
    <border/>
    <border>
      <left/>
      <top/>
      <bottom/>
    </border>
    <border>
      <top/>
      <bottom/>
    </border>
    <border>
      <left style="thin">
        <color rgb="FF2E75B5"/>
      </left>
      <top style="thin">
        <color rgb="FF2E75B5"/>
      </top>
      <bottom style="thin">
        <color rgb="FF7F7F7F"/>
      </bottom>
    </border>
    <border>
      <top style="thin">
        <color rgb="FF2E75B5"/>
      </top>
      <bottom style="thin">
        <color rgb="FF7F7F7F"/>
      </bottom>
    </border>
    <border>
      <left/>
      <top style="thin">
        <color rgb="FF2E75B5"/>
      </top>
      <bottom style="thin">
        <color rgb="FF7F7F7F"/>
      </bottom>
    </border>
    <border>
      <right style="thin">
        <color rgb="FF2E75B5"/>
      </right>
      <top style="thin">
        <color rgb="FF2E75B5"/>
      </top>
      <bottom style="thin">
        <color rgb="FF7F7F7F"/>
      </bottom>
    </border>
    <border>
      <left style="thin">
        <color rgb="FF7F7F7F"/>
      </left>
      <right/>
      <top style="thin">
        <color rgb="FF7F7F7F"/>
      </top>
      <bottom/>
    </border>
    <border>
      <left/>
      <right/>
      <top style="thin">
        <color rgb="FF7F7F7F"/>
      </top>
      <bottom/>
    </border>
    <border>
      <left style="thin">
        <color rgb="FF7F7F7F"/>
      </left>
      <top style="thin">
        <color rgb="FF7F7F7F"/>
      </top>
    </border>
    <border>
      <right style="thin">
        <color rgb="FF7F7F7F"/>
      </right>
      <top style="thin">
        <color rgb="FF7F7F7F"/>
      </top>
    </border>
    <border>
      <top style="thin">
        <color rgb="FF7F7F7F"/>
      </top>
    </border>
    <border>
      <left style="thin">
        <color rgb="FF7F7F7F"/>
      </left>
      <top style="thin">
        <color rgb="FF7F7F7F"/>
      </top>
      <bottom/>
    </border>
    <border>
      <top style="thin">
        <color rgb="FF7F7F7F"/>
      </top>
      <bottom/>
    </border>
    <border>
      <left/>
      <top style="thin">
        <color rgb="FF7F7F7F"/>
      </top>
      <bottom/>
    </border>
    <border>
      <right style="thin">
        <color rgb="FF7F7F7F"/>
      </right>
      <top style="thin">
        <color rgb="FF7F7F7F"/>
      </top>
      <bottom/>
    </border>
    <border>
      <left style="thin">
        <color rgb="FF7F7F7F"/>
      </left>
      <top/>
      <bottom/>
    </border>
    <border>
      <left style="thin">
        <color rgb="FF7F7F7F"/>
      </left>
    </border>
    <border>
      <right style="thin">
        <color rgb="FF7F7F7F"/>
      </right>
    </border>
    <border>
      <right style="thin">
        <color rgb="FF7F7F7F"/>
      </right>
      <top/>
      <bottom/>
    </border>
    <border>
      <left style="thin">
        <color rgb="FF7F7F7F"/>
      </left>
      <top/>
      <bottom style="thin">
        <color rgb="FF7F7F7F"/>
      </bottom>
    </border>
    <border>
      <top/>
      <bottom style="thin">
        <color rgb="FF7F7F7F"/>
      </bottom>
    </border>
    <border>
      <left style="thin">
        <color rgb="FF7F7F7F"/>
      </left>
      <bottom style="thin">
        <color rgb="FF7F7F7F"/>
      </bottom>
    </border>
    <border>
      <right style="thin">
        <color rgb="FF7F7F7F"/>
      </right>
      <bottom style="thin">
        <color rgb="FF7F7F7F"/>
      </bottom>
    </border>
    <border>
      <bottom style="thin">
        <color rgb="FF7F7F7F"/>
      </bottom>
    </border>
    <border>
      <right style="thin">
        <color rgb="FF7F7F7F"/>
      </right>
      <top/>
      <bottom style="thin">
        <color rgb="FF7F7F7F"/>
      </bottom>
    </border>
    <border>
      <left/>
      <right/>
      <top/>
      <bottom/>
    </border>
    <border>
      <left style="thin">
        <color rgb="FF2E75B5"/>
      </left>
      <right/>
      <top style="thin">
        <color rgb="FF2E75B5"/>
      </top>
      <bottom style="thin">
        <color rgb="FF2E75B5"/>
      </bottom>
    </border>
    <border>
      <left/>
      <right style="thin">
        <color rgb="FF2E75B5"/>
      </right>
      <top style="thin">
        <color rgb="FF2E75B5"/>
      </top>
      <bottom style="thin">
        <color rgb="FF2E75B5"/>
      </bottom>
    </border>
    <border>
      <left/>
      <right style="thin">
        <color rgb="FF7F7F7F"/>
      </right>
      <top style="thin">
        <color rgb="FF7F7F7F"/>
      </top>
      <bottom/>
    </border>
    <border>
      <right/>
      <top style="thin">
        <color rgb="FF7F7F7F"/>
      </top>
      <bottom/>
    </border>
  </borders>
  <cellStyleXfs count="1">
    <xf borderId="0" fillId="0" fontId="0" numFmtId="0" applyAlignment="1" applyFont="1"/>
  </cellStyleXfs>
  <cellXfs count="151">
    <xf borderId="0" fillId="0" fontId="0" numFmtId="0" xfId="0" applyAlignment="1" applyFont="1">
      <alignment readingOrder="0" shrinkToFit="0" vertical="bottom" wrapText="0"/>
    </xf>
    <xf borderId="0" fillId="0" fontId="1" numFmtId="164" xfId="0" applyAlignment="1" applyFont="1" applyNumberFormat="1">
      <alignment horizontal="left" vertical="top"/>
    </xf>
    <xf borderId="1" fillId="2" fontId="2" numFmtId="165" xfId="0" applyAlignment="1" applyBorder="1" applyFill="1" applyFont="1" applyNumberFormat="1">
      <alignment horizontal="center" vertical="center"/>
    </xf>
    <xf borderId="2" fillId="0" fontId="3" numFmtId="0" xfId="0" applyBorder="1" applyFont="1"/>
    <xf borderId="0" fillId="0" fontId="4" numFmtId="0" xfId="0" applyFont="1"/>
    <xf borderId="0" fillId="0" fontId="5" numFmtId="0" xfId="0" applyAlignment="1" applyFont="1">
      <alignment horizontal="center" shrinkToFit="1" wrapText="0"/>
    </xf>
    <xf borderId="0" fillId="0" fontId="6" numFmtId="166" xfId="0" applyAlignment="1" applyFont="1" applyNumberFormat="1">
      <alignment horizontal="center" shrinkToFit="1" vertical="center" wrapText="0"/>
    </xf>
    <xf borderId="0" fillId="0" fontId="7" numFmtId="0" xfId="0" applyFont="1"/>
    <xf borderId="0" fillId="0" fontId="8" numFmtId="164" xfId="0" applyAlignment="1" applyFont="1" applyNumberFormat="1">
      <alignment vertical="top"/>
    </xf>
    <xf borderId="0" fillId="0" fontId="8" numFmtId="164" xfId="0" applyAlignment="1" applyFont="1" applyNumberFormat="1">
      <alignment horizontal="left" vertical="top"/>
    </xf>
    <xf borderId="0" fillId="0" fontId="9" numFmtId="0" xfId="0" applyFont="1"/>
    <xf borderId="0" fillId="0" fontId="10" numFmtId="0" xfId="0" applyAlignment="1" applyFont="1">
      <alignment vertical="center"/>
    </xf>
    <xf borderId="0" fillId="0" fontId="7" numFmtId="0" xfId="0" applyAlignment="1" applyFont="1">
      <alignment vertical="center"/>
    </xf>
    <xf borderId="3" fillId="3" fontId="11" numFmtId="167" xfId="0" applyAlignment="1" applyBorder="1" applyFill="1" applyFont="1" applyNumberFormat="1">
      <alignment horizontal="center" shrinkToFit="1" vertical="center" wrapText="0"/>
    </xf>
    <xf borderId="4" fillId="0" fontId="3" numFmtId="0" xfId="0" applyBorder="1" applyFont="1"/>
    <xf borderId="5" fillId="3" fontId="11" numFmtId="167" xfId="0" applyAlignment="1" applyBorder="1" applyFont="1" applyNumberFormat="1">
      <alignment horizontal="center" shrinkToFit="1" vertical="center" wrapText="0"/>
    </xf>
    <xf borderId="6" fillId="0" fontId="3" numFmtId="0" xfId="0" applyBorder="1" applyFont="1"/>
    <xf borderId="0" fillId="0" fontId="12" numFmtId="0" xfId="0" applyAlignment="1" applyFont="1">
      <alignment vertical="center"/>
    </xf>
    <xf borderId="0" fillId="0" fontId="13" numFmtId="0" xfId="0" applyAlignment="1" applyFont="1">
      <alignment horizontal="left"/>
    </xf>
    <xf borderId="0" fillId="0" fontId="14" numFmtId="0" xfId="0" applyAlignment="1" applyFont="1">
      <alignment horizontal="left"/>
    </xf>
    <xf borderId="7" fillId="4" fontId="15" numFmtId="166" xfId="0" applyAlignment="1" applyBorder="1" applyFill="1" applyFont="1" applyNumberFormat="1">
      <alignment horizontal="center" shrinkToFit="1" vertical="center" wrapText="0"/>
    </xf>
    <xf borderId="8" fillId="4" fontId="16" numFmtId="0" xfId="0" applyAlignment="1" applyBorder="1" applyFont="1">
      <alignment horizontal="left" shrinkToFit="1" vertical="center" wrapText="0"/>
    </xf>
    <xf borderId="9" fillId="0" fontId="15" numFmtId="166" xfId="0" applyAlignment="1" applyBorder="1" applyFont="1" applyNumberFormat="1">
      <alignment horizontal="center" shrinkToFit="1" vertical="center" wrapText="0"/>
    </xf>
    <xf borderId="10" fillId="0" fontId="16" numFmtId="0" xfId="0" applyAlignment="1" applyBorder="1" applyFont="1">
      <alignment horizontal="left" shrinkToFit="1" vertical="center" wrapText="0"/>
    </xf>
    <xf borderId="11" fillId="0" fontId="3" numFmtId="0" xfId="0" applyBorder="1" applyFont="1"/>
    <xf borderId="11" fillId="0" fontId="16" numFmtId="0" xfId="0" applyAlignment="1" applyBorder="1" applyFont="1">
      <alignment horizontal="left" shrinkToFit="1" vertical="center" wrapText="0"/>
    </xf>
    <xf borderId="10" fillId="0" fontId="3" numFmtId="0" xfId="0" applyBorder="1" applyFont="1"/>
    <xf borderId="12" fillId="4" fontId="15" numFmtId="166" xfId="0" applyAlignment="1" applyBorder="1" applyFont="1" applyNumberFormat="1">
      <alignment horizontal="center" shrinkToFit="1" vertical="center" wrapText="0"/>
    </xf>
    <xf borderId="13" fillId="0" fontId="3" numFmtId="0" xfId="0" applyBorder="1" applyFont="1"/>
    <xf borderId="14" fillId="4" fontId="16" numFmtId="0" xfId="0" applyAlignment="1" applyBorder="1" applyFont="1">
      <alignment horizontal="left" shrinkToFit="1" vertical="center" wrapText="0"/>
    </xf>
    <xf borderId="15" fillId="0" fontId="3" numFmtId="0" xfId="0" applyBorder="1" applyFont="1"/>
    <xf borderId="0" fillId="0" fontId="17" numFmtId="0" xfId="0" applyAlignment="1" applyFont="1">
      <alignment horizontal="left"/>
    </xf>
    <xf borderId="16" fillId="4" fontId="18" numFmtId="0" xfId="0" applyAlignment="1" applyBorder="1" applyFont="1">
      <alignment horizontal="center" vertical="center"/>
    </xf>
    <xf borderId="17" fillId="0" fontId="18" numFmtId="0" xfId="0" applyAlignment="1" applyBorder="1" applyFont="1">
      <alignment horizontal="center" vertical="center"/>
    </xf>
    <xf borderId="18" fillId="0" fontId="3" numFmtId="0" xfId="0" applyBorder="1" applyFont="1"/>
    <xf borderId="19" fillId="0" fontId="3" numFmtId="0" xfId="0" applyBorder="1" applyFont="1"/>
    <xf borderId="20" fillId="4" fontId="18" numFmtId="0" xfId="0" applyAlignment="1" applyBorder="1" applyFont="1">
      <alignment horizontal="center" vertical="center"/>
    </xf>
    <xf borderId="21" fillId="0" fontId="3" numFmtId="0" xfId="0" applyBorder="1" applyFont="1"/>
    <xf borderId="22" fillId="0" fontId="18" numFmtId="0" xfId="0" applyAlignment="1" applyBorder="1" applyFont="1">
      <alignment horizontal="center" vertical="center"/>
    </xf>
    <xf borderId="23" fillId="0" fontId="3" numFmtId="0" xfId="0" applyBorder="1" applyFont="1"/>
    <xf borderId="24" fillId="0" fontId="3" numFmtId="0" xfId="0" applyBorder="1" applyFont="1"/>
    <xf borderId="25" fillId="0" fontId="3" numFmtId="0" xfId="0" applyBorder="1" applyFont="1"/>
    <xf borderId="0" fillId="0" fontId="4" numFmtId="0" xfId="0" applyAlignment="1" applyFont="1">
      <alignment vertical="center"/>
    </xf>
    <xf borderId="26" fillId="5" fontId="19" numFmtId="0" xfId="0" applyAlignment="1" applyBorder="1" applyFill="1" applyFont="1">
      <alignment horizontal="left" vertical="center"/>
    </xf>
    <xf borderId="0" fillId="0" fontId="20" numFmtId="0" xfId="0" applyFont="1"/>
    <xf borderId="17" fillId="0" fontId="21" numFmtId="0" xfId="0" applyAlignment="1" applyBorder="1" applyFont="1">
      <alignment horizontal="center" vertical="center"/>
    </xf>
    <xf borderId="17" fillId="0" fontId="21" numFmtId="0" xfId="0" applyAlignment="1" applyBorder="1" applyFont="1">
      <alignment horizontal="center" readingOrder="0" vertical="center"/>
    </xf>
    <xf borderId="27" fillId="3" fontId="22" numFmtId="0" xfId="0" applyAlignment="1" applyBorder="1" applyFont="1">
      <alignment horizontal="center" vertical="center"/>
    </xf>
    <xf borderId="28" fillId="5" fontId="23" numFmtId="0" xfId="0" applyAlignment="1" applyBorder="1" applyFont="1">
      <alignment horizontal="center" vertical="center"/>
    </xf>
    <xf borderId="22" fillId="0" fontId="24" numFmtId="0" xfId="0" applyAlignment="1" applyBorder="1" applyFont="1">
      <alignment horizontal="center" vertical="center"/>
    </xf>
    <xf borderId="28" fillId="5" fontId="23" numFmtId="0" xfId="0" applyAlignment="1" applyBorder="1" applyFont="1">
      <alignment horizontal="center" readingOrder="0" vertical="center"/>
    </xf>
    <xf borderId="17" fillId="0" fontId="18" numFmtId="0" xfId="0" applyAlignment="1" applyBorder="1" applyFont="1">
      <alignment horizontal="center" readingOrder="0" vertical="center"/>
    </xf>
    <xf borderId="22" fillId="0" fontId="25" numFmtId="0" xfId="0" applyAlignment="1" applyBorder="1" applyFont="1">
      <alignment horizontal="center" readingOrder="0" vertical="center"/>
    </xf>
    <xf borderId="20" fillId="4" fontId="24" numFmtId="0" xfId="0" applyAlignment="1" applyBorder="1" applyFont="1">
      <alignment horizontal="center" vertical="center"/>
    </xf>
    <xf borderId="17" fillId="0" fontId="26" numFmtId="0" xfId="0" applyAlignment="1" applyBorder="1" applyFont="1">
      <alignment horizontal="center" readingOrder="0" vertical="center"/>
    </xf>
    <xf borderId="17" fillId="0" fontId="26" numFmtId="0" xfId="0" applyAlignment="1" applyBorder="1" applyFont="1">
      <alignment horizontal="center" readingOrder="0"/>
    </xf>
    <xf borderId="16" fillId="4" fontId="26" numFmtId="0" xfId="0" applyAlignment="1" applyBorder="1" applyFont="1">
      <alignment horizontal="center" vertical="center"/>
    </xf>
    <xf borderId="0" fillId="0" fontId="27" numFmtId="0" xfId="0" applyAlignment="1" applyFont="1">
      <alignment vertical="center"/>
    </xf>
    <xf borderId="16" fillId="4" fontId="28" numFmtId="0" xfId="0" applyAlignment="1" applyBorder="1" applyFont="1">
      <alignment horizontal="center" vertical="center"/>
    </xf>
    <xf borderId="7" fillId="5" fontId="15" numFmtId="166" xfId="0" applyAlignment="1" applyBorder="1" applyFont="1" applyNumberFormat="1">
      <alignment horizontal="center" shrinkToFit="1" vertical="center" wrapText="0"/>
    </xf>
    <xf borderId="29" fillId="5" fontId="16" numFmtId="0" xfId="0" applyAlignment="1" applyBorder="1" applyFont="1">
      <alignment horizontal="left" shrinkToFit="1" vertical="center" wrapText="0"/>
    </xf>
    <xf borderId="16" fillId="4" fontId="21" numFmtId="0" xfId="0" applyAlignment="1" applyBorder="1" applyFont="1">
      <alignment horizontal="center" vertical="center"/>
    </xf>
    <xf borderId="17" fillId="0" fontId="18" numFmtId="0" xfId="0" applyAlignment="1" applyBorder="1" applyFont="1">
      <alignment horizontal="center"/>
    </xf>
    <xf borderId="9" fillId="0" fontId="29" numFmtId="0" xfId="0" applyAlignment="1" applyBorder="1" applyFont="1">
      <alignment horizontal="left" vertical="center"/>
    </xf>
    <xf borderId="11" fillId="0" fontId="18" numFmtId="0" xfId="0" applyBorder="1" applyFont="1"/>
    <xf borderId="10" fillId="0" fontId="30" numFmtId="0" xfId="0" applyBorder="1" applyFont="1"/>
    <xf borderId="17" fillId="0" fontId="18" numFmtId="0" xfId="0" applyAlignment="1" applyBorder="1" applyFont="1">
      <alignment horizontal="left" vertical="center"/>
    </xf>
    <xf borderId="0" fillId="0" fontId="18" numFmtId="0" xfId="0" applyAlignment="1" applyFont="1">
      <alignment vertical="center"/>
    </xf>
    <xf borderId="18" fillId="0" fontId="12" numFmtId="0" xfId="0" applyBorder="1" applyFont="1"/>
    <xf borderId="18" fillId="0" fontId="31" numFmtId="0" xfId="0" applyAlignment="1" applyBorder="1" applyFont="1">
      <alignment vertical="center"/>
    </xf>
    <xf borderId="0" fillId="0" fontId="32" numFmtId="0" xfId="0" applyAlignment="1" applyFont="1">
      <alignment horizontal="right" vertical="center"/>
    </xf>
    <xf borderId="22" fillId="0" fontId="18" numFmtId="0" xfId="0" applyAlignment="1" applyBorder="1" applyFont="1">
      <alignment horizontal="left" vertical="center"/>
    </xf>
    <xf borderId="24" fillId="0" fontId="18" numFmtId="0" xfId="0" applyAlignment="1" applyBorder="1" applyFont="1">
      <alignment vertical="center"/>
    </xf>
    <xf borderId="24" fillId="0" fontId="33" numFmtId="0" xfId="0" applyAlignment="1" applyBorder="1" applyFont="1">
      <alignment horizontal="right" vertical="center"/>
    </xf>
    <xf borderId="17" fillId="0" fontId="26" numFmtId="0" xfId="0" applyAlignment="1" applyBorder="1" applyFont="1">
      <alignment horizontal="center" vertical="center"/>
    </xf>
    <xf borderId="16" fillId="4" fontId="24" numFmtId="0" xfId="0" applyAlignment="1" applyBorder="1" applyFont="1">
      <alignment horizontal="center" vertical="center"/>
    </xf>
    <xf borderId="16" fillId="4" fontId="34" numFmtId="0" xfId="0" applyAlignment="1" applyBorder="1" applyFont="1">
      <alignment horizontal="center" vertical="center"/>
    </xf>
    <xf borderId="16" fillId="4" fontId="35" numFmtId="0" xfId="0" applyAlignment="1" applyBorder="1" applyFont="1">
      <alignment horizontal="center" vertical="center"/>
    </xf>
    <xf borderId="20" fillId="4" fontId="26" numFmtId="0" xfId="0" applyAlignment="1" applyBorder="1" applyFont="1">
      <alignment horizontal="center" vertical="center"/>
    </xf>
    <xf borderId="17" fillId="6" fontId="36" numFmtId="0" xfId="0" applyAlignment="1" applyBorder="1" applyFill="1" applyFont="1">
      <alignment horizontal="center" vertical="center"/>
    </xf>
    <xf borderId="17" fillId="6" fontId="21" numFmtId="0" xfId="0" applyAlignment="1" applyBorder="1" applyFont="1">
      <alignment horizontal="center" vertical="center"/>
    </xf>
    <xf borderId="16" fillId="4" fontId="37" numFmtId="0" xfId="0" applyAlignment="1" applyBorder="1" applyFont="1">
      <alignment horizontal="center" vertical="center"/>
    </xf>
    <xf borderId="17" fillId="0" fontId="24" numFmtId="0" xfId="0" applyAlignment="1" applyBorder="1" applyFont="1">
      <alignment horizontal="center" readingOrder="0" vertical="center"/>
    </xf>
    <xf borderId="17" fillId="0" fontId="24" numFmtId="0" xfId="0" applyAlignment="1" applyBorder="1" applyFont="1">
      <alignment horizontal="center"/>
    </xf>
    <xf borderId="17" fillId="0" fontId="24" numFmtId="0" xfId="0" applyAlignment="1" applyBorder="1" applyFont="1">
      <alignment horizontal="center"/>
    </xf>
    <xf borderId="17" fillId="0" fontId="18" numFmtId="0" xfId="0" applyAlignment="1" applyBorder="1" applyFont="1">
      <alignment horizontal="left" readingOrder="0" vertical="center"/>
    </xf>
    <xf borderId="14" fillId="4" fontId="24" numFmtId="0" xfId="0" applyAlignment="1" applyBorder="1" applyFont="1">
      <alignment horizontal="left" shrinkToFit="1" vertical="center" wrapText="0"/>
    </xf>
    <xf borderId="29" fillId="5" fontId="38" numFmtId="0" xfId="0" applyAlignment="1" applyBorder="1" applyFont="1">
      <alignment horizontal="left" shrinkToFit="1" vertical="center" wrapText="0"/>
    </xf>
    <xf borderId="12" fillId="5" fontId="15" numFmtId="166" xfId="0" applyAlignment="1" applyBorder="1" applyFont="1" applyNumberFormat="1">
      <alignment horizontal="center" shrinkToFit="1" vertical="center" wrapText="0"/>
    </xf>
    <xf borderId="14" fillId="5" fontId="16" numFmtId="0" xfId="0" applyAlignment="1" applyBorder="1" applyFont="1">
      <alignment horizontal="left" shrinkToFit="1" vertical="center" wrapText="0"/>
    </xf>
    <xf borderId="17" fillId="0" fontId="25" numFmtId="0" xfId="0" applyAlignment="1" applyBorder="1" applyFont="1">
      <alignment horizontal="center" vertical="center"/>
    </xf>
    <xf borderId="30" fillId="0" fontId="3" numFmtId="0" xfId="0" applyBorder="1" applyFont="1"/>
    <xf borderId="13" fillId="5" fontId="15" numFmtId="0" xfId="0" applyAlignment="1" applyBorder="1" applyFont="1">
      <alignment horizontal="center" shrinkToFit="1" vertical="center" wrapText="0"/>
    </xf>
    <xf borderId="0" fillId="0" fontId="39" numFmtId="0" xfId="0" applyAlignment="1" applyFont="1">
      <alignment readingOrder="0"/>
    </xf>
    <xf borderId="17" fillId="0" fontId="24" numFmtId="0" xfId="0" applyAlignment="1" applyBorder="1" applyFont="1">
      <alignment horizontal="center" vertical="center"/>
    </xf>
    <xf borderId="7" fillId="4" fontId="15" numFmtId="0" xfId="0" applyAlignment="1" applyBorder="1" applyFont="1">
      <alignment horizontal="center" shrinkToFit="1" vertical="center" wrapText="0"/>
    </xf>
    <xf borderId="9" fillId="0" fontId="15" numFmtId="0" xfId="0" applyAlignment="1" applyBorder="1" applyFont="1">
      <alignment horizontal="center" shrinkToFit="1" vertical="center" wrapText="0"/>
    </xf>
    <xf borderId="17" fillId="0" fontId="40" numFmtId="0" xfId="0" applyAlignment="1" applyBorder="1" applyFont="1">
      <alignment horizontal="center" readingOrder="0" vertical="center"/>
    </xf>
    <xf borderId="20" fillId="4" fontId="21" numFmtId="0" xfId="0" applyAlignment="1" applyBorder="1" applyFont="1">
      <alignment horizontal="center" vertical="center"/>
    </xf>
    <xf borderId="14" fillId="4" fontId="25" numFmtId="0" xfId="0" applyAlignment="1" applyBorder="1" applyFont="1">
      <alignment horizontal="left" shrinkToFit="1" vertical="center" wrapText="0"/>
    </xf>
    <xf borderId="12" fillId="7" fontId="15" numFmtId="166" xfId="0" applyAlignment="1" applyBorder="1" applyFill="1" applyFont="1" applyNumberFormat="1">
      <alignment horizontal="center" shrinkToFit="1" vertical="center" wrapText="0"/>
    </xf>
    <xf borderId="14" fillId="7" fontId="41" numFmtId="0" xfId="0" applyAlignment="1" applyBorder="1" applyFont="1">
      <alignment horizontal="left" shrinkToFit="1" vertical="center" wrapText="0"/>
    </xf>
    <xf borderId="16" fillId="4" fontId="42" numFmtId="0" xfId="0" applyAlignment="1" applyBorder="1" applyFont="1">
      <alignment horizontal="center" vertical="center"/>
    </xf>
    <xf borderId="20" fillId="4" fontId="42" numFmtId="0" xfId="0" applyAlignment="1" applyBorder="1" applyFont="1">
      <alignment horizontal="center" vertical="center"/>
    </xf>
    <xf borderId="0" fillId="0" fontId="1" numFmtId="168" xfId="0" applyAlignment="1" applyFont="1" applyNumberFormat="1">
      <alignment horizontal="left" readingOrder="0" vertical="top"/>
    </xf>
    <xf borderId="14" fillId="4" fontId="41" numFmtId="0" xfId="0" applyAlignment="1" applyBorder="1" applyFont="1">
      <alignment horizontal="left" shrinkToFit="1" vertical="center" wrapText="0"/>
    </xf>
    <xf borderId="17" fillId="0" fontId="36" numFmtId="0" xfId="0" applyAlignment="1" applyBorder="1" applyFont="1">
      <alignment horizontal="center" readingOrder="0" vertical="center"/>
    </xf>
    <xf borderId="14" fillId="7" fontId="16" numFmtId="0" xfId="0" applyAlignment="1" applyBorder="1" applyFont="1">
      <alignment horizontal="left" shrinkToFit="1" vertical="center" wrapText="0"/>
    </xf>
    <xf borderId="17" fillId="0" fontId="18" numFmtId="0" xfId="0" applyAlignment="1" applyBorder="1" applyFont="1">
      <alignment horizontal="center"/>
    </xf>
    <xf borderId="12" fillId="4" fontId="15" numFmtId="0" xfId="0" applyAlignment="1" applyBorder="1" applyFont="1">
      <alignment horizontal="center" readingOrder="0" shrinkToFit="1" vertical="center" wrapText="0"/>
    </xf>
    <xf borderId="7" fillId="4" fontId="15" numFmtId="0" xfId="0" applyAlignment="1" applyBorder="1" applyFont="1">
      <alignment horizontal="center" readingOrder="0" shrinkToFit="1" vertical="center" wrapText="0"/>
    </xf>
    <xf borderId="9" fillId="0" fontId="15" numFmtId="0" xfId="0" applyAlignment="1" applyBorder="1" applyFont="1">
      <alignment horizontal="center" readingOrder="0" shrinkToFit="1" vertical="center" wrapText="0"/>
    </xf>
    <xf borderId="16" fillId="6" fontId="26" numFmtId="0" xfId="0" applyAlignment="1" applyBorder="1" applyFont="1">
      <alignment horizontal="center" vertical="center"/>
    </xf>
    <xf borderId="10" fillId="0" fontId="24" numFmtId="0" xfId="0" applyAlignment="1" applyBorder="1" applyFont="1">
      <alignment horizontal="left" shrinkToFit="1" vertical="center" wrapText="0"/>
    </xf>
    <xf borderId="12" fillId="4" fontId="15" numFmtId="0" xfId="0" applyAlignment="1" applyBorder="1" applyFont="1">
      <alignment horizontal="center" shrinkToFit="1" vertical="center" wrapText="0"/>
    </xf>
    <xf borderId="8" fillId="6" fontId="18" numFmtId="0" xfId="0" applyBorder="1" applyFont="1"/>
    <xf borderId="11" fillId="6" fontId="18" numFmtId="0" xfId="0" applyBorder="1" applyFont="1"/>
    <xf borderId="26" fillId="5" fontId="18" numFmtId="0" xfId="0" applyAlignment="1" applyBorder="1" applyFont="1">
      <alignment vertical="center"/>
    </xf>
    <xf borderId="10" fillId="0" fontId="43" numFmtId="0" xfId="0" applyAlignment="1" applyBorder="1" applyFont="1">
      <alignment horizontal="left" shrinkToFit="1" vertical="center" wrapText="0"/>
    </xf>
    <xf borderId="12" fillId="8" fontId="15" numFmtId="166" xfId="0" applyAlignment="1" applyBorder="1" applyFill="1" applyFont="1" applyNumberFormat="1">
      <alignment horizontal="center" shrinkToFit="1" vertical="center" wrapText="0"/>
    </xf>
    <xf borderId="14" fillId="8" fontId="16" numFmtId="0" xfId="0" applyAlignment="1" applyBorder="1" applyFont="1">
      <alignment horizontal="left" shrinkToFit="1" vertical="center" wrapText="0"/>
    </xf>
    <xf borderId="7" fillId="8" fontId="15" numFmtId="166" xfId="0" applyAlignment="1" applyBorder="1" applyFont="1" applyNumberFormat="1">
      <alignment horizontal="center" shrinkToFit="1" vertical="center" wrapText="0"/>
    </xf>
    <xf borderId="8" fillId="8" fontId="44" numFmtId="0" xfId="0" applyAlignment="1" applyBorder="1" applyFont="1">
      <alignment horizontal="left" shrinkToFit="1" vertical="center" wrapText="0"/>
    </xf>
    <xf borderId="20" fillId="5" fontId="24" numFmtId="0" xfId="0" applyAlignment="1" applyBorder="1" applyFont="1">
      <alignment horizontal="center" vertical="center"/>
    </xf>
    <xf borderId="29" fillId="4" fontId="16" numFmtId="0" xfId="0" applyAlignment="1" applyBorder="1" applyFont="1">
      <alignment horizontal="left" shrinkToFit="1" vertical="center" wrapText="0"/>
    </xf>
    <xf borderId="17" fillId="0" fontId="28" numFmtId="0" xfId="0" applyAlignment="1" applyBorder="1" applyFont="1">
      <alignment horizontal="center" vertical="center"/>
    </xf>
    <xf borderId="16" fillId="9" fontId="26" numFmtId="0" xfId="0" applyAlignment="1" applyBorder="1" applyFill="1" applyFont="1">
      <alignment horizontal="center" vertical="center"/>
    </xf>
    <xf borderId="16" fillId="5" fontId="25" numFmtId="0" xfId="0" applyAlignment="1" applyBorder="1" applyFont="1">
      <alignment horizontal="center" vertical="center"/>
    </xf>
    <xf borderId="17" fillId="9" fontId="24" numFmtId="0" xfId="0" applyAlignment="1" applyBorder="1" applyFont="1">
      <alignment horizontal="center" vertical="center"/>
    </xf>
    <xf borderId="7" fillId="9" fontId="45" numFmtId="0" xfId="0" applyAlignment="1" applyBorder="1" applyFont="1">
      <alignment horizontal="left" vertical="center"/>
    </xf>
    <xf borderId="8" fillId="9" fontId="18" numFmtId="0" xfId="0" applyBorder="1" applyFont="1"/>
    <xf borderId="0" fillId="0" fontId="1" numFmtId="169" xfId="0" applyAlignment="1" applyFont="1" applyNumberFormat="1">
      <alignment horizontal="left" vertical="top"/>
    </xf>
    <xf borderId="1" fillId="2" fontId="2" numFmtId="170" xfId="0" applyAlignment="1" applyBorder="1" applyFont="1" applyNumberFormat="1">
      <alignment horizontal="center" vertical="center"/>
    </xf>
    <xf borderId="0" fillId="0" fontId="6" numFmtId="0" xfId="0" applyAlignment="1" applyFont="1">
      <alignment horizontal="center" shrinkToFit="1" vertical="center" wrapText="0"/>
    </xf>
    <xf borderId="22" fillId="0" fontId="26" numFmtId="0" xfId="0" applyAlignment="1" applyBorder="1" applyFont="1">
      <alignment horizontal="center" vertical="center"/>
    </xf>
    <xf borderId="0" fillId="0" fontId="24" numFmtId="0" xfId="0" applyAlignment="1" applyFont="1">
      <alignment horizontal="center" vertical="center"/>
    </xf>
    <xf borderId="0" fillId="0" fontId="18" numFmtId="0" xfId="0" applyAlignment="1" applyFont="1">
      <alignment horizontal="center" vertical="center"/>
    </xf>
    <xf borderId="24" fillId="0" fontId="24" numFmtId="0" xfId="0" applyAlignment="1" applyBorder="1" applyFont="1">
      <alignment horizontal="center" vertical="center"/>
    </xf>
    <xf borderId="0" fillId="0" fontId="20" numFmtId="0" xfId="0" applyAlignment="1" applyFont="1">
      <alignment vertical="top"/>
    </xf>
    <xf borderId="0" fillId="0" fontId="23" numFmtId="0" xfId="0" applyAlignment="1" applyFont="1">
      <alignment horizontal="left"/>
    </xf>
    <xf borderId="0" fillId="0" fontId="23" numFmtId="0" xfId="0" applyAlignment="1" applyFont="1">
      <alignment horizontal="left" vertical="center"/>
    </xf>
    <xf borderId="0" fillId="0" fontId="46" numFmtId="0" xfId="0" applyAlignment="1" applyFont="1">
      <alignment horizontal="left" vertical="center"/>
    </xf>
    <xf borderId="0" fillId="0" fontId="47" numFmtId="0" xfId="0" applyAlignment="1" applyFont="1">
      <alignment horizontal="left" vertical="center"/>
    </xf>
    <xf borderId="0" fillId="0" fontId="20" numFmtId="0" xfId="0" applyAlignment="1" applyFont="1">
      <alignment horizontal="left" vertical="center"/>
    </xf>
    <xf borderId="0" fillId="0" fontId="48" numFmtId="0" xfId="0" applyAlignment="1" applyFont="1">
      <alignment vertical="center"/>
    </xf>
    <xf borderId="0" fillId="0" fontId="49" numFmtId="0" xfId="0" applyAlignment="1" applyFont="1">
      <alignment vertical="center"/>
    </xf>
    <xf borderId="0" fillId="0" fontId="50" numFmtId="0" xfId="0" applyFont="1"/>
    <xf borderId="0" fillId="0" fontId="51" numFmtId="0" xfId="0" applyAlignment="1" applyFont="1">
      <alignment vertical="center"/>
    </xf>
    <xf borderId="0" fillId="0" fontId="52" numFmtId="0" xfId="0" applyAlignment="1" applyFont="1">
      <alignment horizontal="left" shrinkToFit="0" vertical="top" wrapText="1"/>
    </xf>
    <xf borderId="0" fillId="0" fontId="52" numFmtId="0" xfId="0" applyAlignment="1" applyFont="1">
      <alignment shrinkToFit="0" vertical="top" wrapText="1"/>
    </xf>
    <xf borderId="0" fillId="0" fontId="53" numFmtId="0" xfId="0" applyAlignment="1" applyFont="1">
      <alignment horizontal="left"/>
    </xf>
  </cellXfs>
  <cellStyles count="1">
    <cellStyle xfId="0" name="Normal" builtinId="0"/>
  </cellStyles>
  <dxfs count="2">
    <dxf>
      <font>
        <color rgb="FFA5A5A5"/>
      </font>
      <fill>
        <patternFill patternType="none"/>
      </fill>
      <border/>
    </dxf>
    <dxf>
      <font>
        <color rgb="FF2E75B5"/>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27</xdr:col>
      <xdr:colOff>0</xdr:colOff>
      <xdr:row>4</xdr:row>
      <xdr:rowOff>0</xdr:rowOff>
    </xdr:from>
    <xdr:ext cx="2133600" cy="428625"/>
    <xdr:pic>
      <xdr:nvPicPr>
        <xdr:cNvPr descr="Vertex42 logo"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95250</xdr:rowOff>
    </xdr:from>
    <xdr:ext cx="1905000" cy="428625"/>
    <xdr:pic>
      <xdr:nvPicPr>
        <xdr:cNvPr descr="Vertex42 logo"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vertex42.com/calendars/?utm_source=ms&amp;utm_medium=file&amp;utm_campaign=office&amp;utm_content=text" TargetMode="External"/><Relationship Id="rId2" Type="http://schemas.openxmlformats.org/officeDocument/2006/relationships/hyperlink" Target="https://www.vertex42.com/calendars/" TargetMode="External"/><Relationship Id="rId3" Type="http://schemas.openxmlformats.org/officeDocument/2006/relationships/hyperlink" Target="https://www.vertex42.com/calendar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hyperlink" Target="https://www.vertex42.com/calendars/?utm_source=ms&amp;utm_medium=file&amp;utm_campaign=office&amp;utm_term=monthly&amp;utm_content=text" TargetMode="External"/><Relationship Id="rId2" Type="http://schemas.openxmlformats.org/officeDocument/2006/relationships/hyperlink" Target="https://www.vertex42.com/calendars/?utm_source=ms&amp;utm_medium=file&amp;utm_campaign=office&amp;utm_term=monthly&amp;utm_content=url" TargetMode="External"/><Relationship Id="rId3" Type="http://schemas.openxmlformats.org/officeDocument/2006/relationships/hyperlink" Target="https://www.vertex42.com/calendars/?utm_source=ms&amp;utm_medium=file&amp;utm_campaign=office&amp;utm_term=monthly&amp;utm_content=more" TargetMode="External"/><Relationship Id="rId4"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vertex42.com/calendars/"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7" width="7.38"/>
    <col customWidth="1" min="28" max="28" width="6.63"/>
    <col customWidth="1" min="29" max="29" width="17.13"/>
    <col customWidth="1" min="30" max="30" width="10.25"/>
    <col customWidth="1" min="31" max="32" width="8.63"/>
  </cols>
  <sheetData>
    <row r="1" ht="15.0" customHeight="1">
      <c r="A1" s="1">
        <f>DATE(AD18,AD20,1)</f>
        <v>45931</v>
      </c>
      <c r="I1" s="1"/>
      <c r="J1" s="1"/>
      <c r="K1" s="2">
        <f>DATE(YEAR(A1),MONTH(A1)-1,1)</f>
        <v>45901</v>
      </c>
      <c r="L1" s="3"/>
      <c r="M1" s="3"/>
      <c r="N1" s="3"/>
      <c r="O1" s="3"/>
      <c r="P1" s="3"/>
      <c r="Q1" s="3"/>
      <c r="R1" s="4"/>
      <c r="S1" s="2">
        <f>DATE(YEAR(A1),MONTH(A1)+1,1)</f>
        <v>45962</v>
      </c>
      <c r="T1" s="3"/>
      <c r="U1" s="3"/>
      <c r="V1" s="3"/>
      <c r="W1" s="3"/>
      <c r="X1" s="3"/>
      <c r="Y1" s="3"/>
      <c r="Z1" s="4"/>
      <c r="AA1" s="4"/>
      <c r="AB1" s="4"/>
      <c r="AC1" s="4"/>
      <c r="AD1" s="4"/>
      <c r="AE1" s="4"/>
      <c r="AF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c r="AB2" s="4"/>
      <c r="AC2" s="4"/>
      <c r="AD2" s="4"/>
      <c r="AE2" s="4"/>
      <c r="AF2" s="4"/>
    </row>
    <row r="3" ht="9.0" customHeight="1">
      <c r="I3" s="1"/>
      <c r="J3" s="1"/>
      <c r="K3" s="6" t="str">
        <f>IF(MONTH($K$1)&lt;&gt;MONTH($K$1-(WEEKDAY($K$1,1)-(start_day-1))-IF((WEEKDAY($K$1,1)-(start_day-1))&lt;=0,7,0)+(ROW(K3)-ROW($K$3))*7+(COLUMN(K3)-COLUMN($K$3)+1)),"",$K$1-(WEEKDAY($K$1,1)-(start_day-1))-IF((WEEKDAY($K$1,1)-(start_day-1))&lt;=0,7,0)+(ROW(K3)-ROW($K$3))*7+(COLUMN(K3)-COLUMN($K$3)+1))</f>
        <v/>
      </c>
      <c r="L3" s="6">
        <f>IF(MONTH($K$1)&lt;&gt;MONTH($K$1-(WEEKDAY($K$1,1)-(start_day-1))-IF((WEEKDAY($K$1,1)-(start_day-1))&lt;=0,7,0)+(ROW(L3)-ROW($K$3))*7+(COLUMN(L3)-COLUMN($K$3)+1)),"",$K$1-(WEEKDAY($K$1,1)-(start_day-1))-IF((WEEKDAY($K$1,1)-(start_day-1))&lt;=0,7,0)+(ROW(L3)-ROW($K$3))*7+(COLUMN(L3)-COLUMN($K$3)+1))</f>
        <v>45901</v>
      </c>
      <c r="M3" s="6">
        <f>IF(MONTH($K$1)&lt;&gt;MONTH($K$1-(WEEKDAY($K$1,1)-(start_day-1))-IF((WEEKDAY($K$1,1)-(start_day-1))&lt;=0,7,0)+(ROW(M3)-ROW($K$3))*7+(COLUMN(M3)-COLUMN($K$3)+1)),"",$K$1-(WEEKDAY($K$1,1)-(start_day-1))-IF((WEEKDAY($K$1,1)-(start_day-1))&lt;=0,7,0)+(ROW(M3)-ROW($K$3))*7+(COLUMN(M3)-COLUMN($K$3)+1))</f>
        <v>45902</v>
      </c>
      <c r="N3" s="6">
        <f>IF(MONTH($K$1)&lt;&gt;MONTH($K$1-(WEEKDAY($K$1,1)-(start_day-1))-IF((WEEKDAY($K$1,1)-(start_day-1))&lt;=0,7,0)+(ROW(N3)-ROW($K$3))*7+(COLUMN(N3)-COLUMN($K$3)+1)),"",$K$1-(WEEKDAY($K$1,1)-(start_day-1))-IF((WEEKDAY($K$1,1)-(start_day-1))&lt;=0,7,0)+(ROW(N3)-ROW($K$3))*7+(COLUMN(N3)-COLUMN($K$3)+1))</f>
        <v>45903</v>
      </c>
      <c r="O3" s="6">
        <f>IF(MONTH($K$1)&lt;&gt;MONTH($K$1-(WEEKDAY($K$1,1)-(start_day-1))-IF((WEEKDAY($K$1,1)-(start_day-1))&lt;=0,7,0)+(ROW(O3)-ROW($K$3))*7+(COLUMN(O3)-COLUMN($K$3)+1)),"",$K$1-(WEEKDAY($K$1,1)-(start_day-1))-IF((WEEKDAY($K$1,1)-(start_day-1))&lt;=0,7,0)+(ROW(O3)-ROW($K$3))*7+(COLUMN(O3)-COLUMN($K$3)+1))</f>
        <v>45904</v>
      </c>
      <c r="P3" s="6">
        <f>IF(MONTH($K$1)&lt;&gt;MONTH($K$1-(WEEKDAY($K$1,1)-(start_day-1))-IF((WEEKDAY($K$1,1)-(start_day-1))&lt;=0,7,0)+(ROW(P3)-ROW($K$3))*7+(COLUMN(P3)-COLUMN($K$3)+1)),"",$K$1-(WEEKDAY($K$1,1)-(start_day-1))-IF((WEEKDAY($K$1,1)-(start_day-1))&lt;=0,7,0)+(ROW(P3)-ROW($K$3))*7+(COLUMN(P3)-COLUMN($K$3)+1))</f>
        <v>45905</v>
      </c>
      <c r="Q3" s="6">
        <f>IF(MONTH($K$1)&lt;&gt;MONTH($K$1-(WEEKDAY($K$1,1)-(start_day-1))-IF((WEEKDAY($K$1,1)-(start_day-1))&lt;=0,7,0)+(ROW(Q3)-ROW($K$3))*7+(COLUMN(Q3)-COLUMN($K$3)+1)),"",$K$1-(WEEKDAY($K$1,1)-(start_day-1))-IF((WEEKDAY($K$1,1)-(start_day-1))&lt;=0,7,0)+(ROW(Q3)-ROW($K$3))*7+(COLUMN(Q3)-COLUMN($K$3)+1))</f>
        <v>45906</v>
      </c>
      <c r="R3" s="4"/>
      <c r="S3" s="6" t="str">
        <f>IF(MONTH($S$1)&lt;&gt;MONTH($S$1-(WEEKDAY($S$1,1)-(start_day-1))-IF((WEEKDAY($S$1,1)-(start_day-1))&lt;=0,7,0)+(ROW(S3)-ROW($S$3))*7+(COLUMN(S3)-COLUMN($S$3)+1)),"",$S$1-(WEEKDAY($S$1,1)-(start_day-1))-IF((WEEKDAY($S$1,1)-(start_day-1))&lt;=0,7,0)+(ROW(S3)-ROW($S$3))*7+(COLUMN(S3)-COLUMN($S$3)+1))</f>
        <v/>
      </c>
      <c r="T3" s="6" t="str">
        <f>IF(MONTH($S$1)&lt;&gt;MONTH($S$1-(WEEKDAY($S$1,1)-(start_day-1))-IF((WEEKDAY($S$1,1)-(start_day-1))&lt;=0,7,0)+(ROW(T3)-ROW($S$3))*7+(COLUMN(T3)-COLUMN($S$3)+1)),"",$S$1-(WEEKDAY($S$1,1)-(start_day-1))-IF((WEEKDAY($S$1,1)-(start_day-1))&lt;=0,7,0)+(ROW(T3)-ROW($S$3))*7+(COLUMN(T3)-COLUMN($S$3)+1))</f>
        <v/>
      </c>
      <c r="U3" s="6" t="str">
        <f>IF(MONTH($S$1)&lt;&gt;MONTH($S$1-(WEEKDAY($S$1,1)-(start_day-1))-IF((WEEKDAY($S$1,1)-(start_day-1))&lt;=0,7,0)+(ROW(U3)-ROW($S$3))*7+(COLUMN(U3)-COLUMN($S$3)+1)),"",$S$1-(WEEKDAY($S$1,1)-(start_day-1))-IF((WEEKDAY($S$1,1)-(start_day-1))&lt;=0,7,0)+(ROW(U3)-ROW($S$3))*7+(COLUMN(U3)-COLUMN($S$3)+1))</f>
        <v/>
      </c>
      <c r="V3" s="6" t="str">
        <f>IF(MONTH($S$1)&lt;&gt;MONTH($S$1-(WEEKDAY($S$1,1)-(start_day-1))-IF((WEEKDAY($S$1,1)-(start_day-1))&lt;=0,7,0)+(ROW(V3)-ROW($S$3))*7+(COLUMN(V3)-COLUMN($S$3)+1)),"",$S$1-(WEEKDAY($S$1,1)-(start_day-1))-IF((WEEKDAY($S$1,1)-(start_day-1))&lt;=0,7,0)+(ROW(V3)-ROW($S$3))*7+(COLUMN(V3)-COLUMN($S$3)+1))</f>
        <v/>
      </c>
      <c r="W3" s="6" t="str">
        <f>IF(MONTH($S$1)&lt;&gt;MONTH($S$1-(WEEKDAY($S$1,1)-(start_day-1))-IF((WEEKDAY($S$1,1)-(start_day-1))&lt;=0,7,0)+(ROW(W3)-ROW($S$3))*7+(COLUMN(W3)-COLUMN($S$3)+1)),"",$S$1-(WEEKDAY($S$1,1)-(start_day-1))-IF((WEEKDAY($S$1,1)-(start_day-1))&lt;=0,7,0)+(ROW(W3)-ROW($S$3))*7+(COLUMN(W3)-COLUMN($S$3)+1))</f>
        <v/>
      </c>
      <c r="X3" s="6" t="str">
        <f>IF(MONTH($S$1)&lt;&gt;MONTH($S$1-(WEEKDAY($S$1,1)-(start_day-1))-IF((WEEKDAY($S$1,1)-(start_day-1))&lt;=0,7,0)+(ROW(X3)-ROW($S$3))*7+(COLUMN(X3)-COLUMN($S$3)+1)),"",$S$1-(WEEKDAY($S$1,1)-(start_day-1))-IF((WEEKDAY($S$1,1)-(start_day-1))&lt;=0,7,0)+(ROW(X3)-ROW($S$3))*7+(COLUMN(X3)-COLUMN($S$3)+1))</f>
        <v/>
      </c>
      <c r="Y3" s="6">
        <f>IF(MONTH($S$1)&lt;&gt;MONTH($S$1-(WEEKDAY($S$1,1)-(start_day-1))-IF((WEEKDAY($S$1,1)-(start_day-1))&lt;=0,7,0)+(ROW(Y3)-ROW($S$3))*7+(COLUMN(Y3)-COLUMN($S$3)+1)),"",$S$1-(WEEKDAY($S$1,1)-(start_day-1))-IF((WEEKDAY($S$1,1)-(start_day-1))&lt;=0,7,0)+(ROW(Y3)-ROW($S$3))*7+(COLUMN(Y3)-COLUMN($S$3)+1))</f>
        <v>45962</v>
      </c>
      <c r="Z3" s="7"/>
      <c r="AA3" s="7"/>
      <c r="AB3" s="4"/>
      <c r="AC3" s="4"/>
      <c r="AD3" s="4"/>
      <c r="AE3" s="4"/>
      <c r="AF3" s="7"/>
    </row>
    <row r="4" ht="9.0" customHeight="1">
      <c r="I4" s="1"/>
      <c r="J4" s="1"/>
      <c r="K4" s="6">
        <f>IF(MONTH($K$1)&lt;&gt;MONTH($K$1-(WEEKDAY($K$1,1)-(start_day-1))-IF((WEEKDAY($K$1,1)-(start_day-1))&lt;=0,7,0)+(ROW(K4)-ROW($K$3))*7+(COLUMN(K4)-COLUMN($K$3)+1)),"",$K$1-(WEEKDAY($K$1,1)-(start_day-1))-IF((WEEKDAY($K$1,1)-(start_day-1))&lt;=0,7,0)+(ROW(K4)-ROW($K$3))*7+(COLUMN(K4)-COLUMN($K$3)+1))</f>
        <v>45907</v>
      </c>
      <c r="L4" s="6">
        <f>IF(MONTH($K$1)&lt;&gt;MONTH($K$1-(WEEKDAY($K$1,1)-(start_day-1))-IF((WEEKDAY($K$1,1)-(start_day-1))&lt;=0,7,0)+(ROW(L4)-ROW($K$3))*7+(COLUMN(L4)-COLUMN($K$3)+1)),"",$K$1-(WEEKDAY($K$1,1)-(start_day-1))-IF((WEEKDAY($K$1,1)-(start_day-1))&lt;=0,7,0)+(ROW(L4)-ROW($K$3))*7+(COLUMN(L4)-COLUMN($K$3)+1))</f>
        <v>45908</v>
      </c>
      <c r="M4" s="6">
        <f>IF(MONTH($K$1)&lt;&gt;MONTH($K$1-(WEEKDAY($K$1,1)-(start_day-1))-IF((WEEKDAY($K$1,1)-(start_day-1))&lt;=0,7,0)+(ROW(M4)-ROW($K$3))*7+(COLUMN(M4)-COLUMN($K$3)+1)),"",$K$1-(WEEKDAY($K$1,1)-(start_day-1))-IF((WEEKDAY($K$1,1)-(start_day-1))&lt;=0,7,0)+(ROW(M4)-ROW($K$3))*7+(COLUMN(M4)-COLUMN($K$3)+1))</f>
        <v>45909</v>
      </c>
      <c r="N4" s="6">
        <f>IF(MONTH($K$1)&lt;&gt;MONTH($K$1-(WEEKDAY($K$1,1)-(start_day-1))-IF((WEEKDAY($K$1,1)-(start_day-1))&lt;=0,7,0)+(ROW(N4)-ROW($K$3))*7+(COLUMN(N4)-COLUMN($K$3)+1)),"",$K$1-(WEEKDAY($K$1,1)-(start_day-1))-IF((WEEKDAY($K$1,1)-(start_day-1))&lt;=0,7,0)+(ROW(N4)-ROW($K$3))*7+(COLUMN(N4)-COLUMN($K$3)+1))</f>
        <v>45910</v>
      </c>
      <c r="O4" s="6">
        <f>IF(MONTH($K$1)&lt;&gt;MONTH($K$1-(WEEKDAY($K$1,1)-(start_day-1))-IF((WEEKDAY($K$1,1)-(start_day-1))&lt;=0,7,0)+(ROW(O4)-ROW($K$3))*7+(COLUMN(O4)-COLUMN($K$3)+1)),"",$K$1-(WEEKDAY($K$1,1)-(start_day-1))-IF((WEEKDAY($K$1,1)-(start_day-1))&lt;=0,7,0)+(ROW(O4)-ROW($K$3))*7+(COLUMN(O4)-COLUMN($K$3)+1))</f>
        <v>45911</v>
      </c>
      <c r="P4" s="6">
        <f>IF(MONTH($K$1)&lt;&gt;MONTH($K$1-(WEEKDAY($K$1,1)-(start_day-1))-IF((WEEKDAY($K$1,1)-(start_day-1))&lt;=0,7,0)+(ROW(P4)-ROW($K$3))*7+(COLUMN(P4)-COLUMN($K$3)+1)),"",$K$1-(WEEKDAY($K$1,1)-(start_day-1))-IF((WEEKDAY($K$1,1)-(start_day-1))&lt;=0,7,0)+(ROW(P4)-ROW($K$3))*7+(COLUMN(P4)-COLUMN($K$3)+1))</f>
        <v>45912</v>
      </c>
      <c r="Q4" s="6">
        <f>IF(MONTH($K$1)&lt;&gt;MONTH($K$1-(WEEKDAY($K$1,1)-(start_day-1))-IF((WEEKDAY($K$1,1)-(start_day-1))&lt;=0,7,0)+(ROW(Q4)-ROW($K$3))*7+(COLUMN(Q4)-COLUMN($K$3)+1)),"",$K$1-(WEEKDAY($K$1,1)-(start_day-1))-IF((WEEKDAY($K$1,1)-(start_day-1))&lt;=0,7,0)+(ROW(Q4)-ROW($K$3))*7+(COLUMN(Q4)-COLUMN($K$3)+1))</f>
        <v>45913</v>
      </c>
      <c r="R4" s="4"/>
      <c r="S4" s="6">
        <f>IF(MONTH($S$1)&lt;&gt;MONTH($S$1-(WEEKDAY($S$1,1)-(start_day-1))-IF((WEEKDAY($S$1,1)-(start_day-1))&lt;=0,7,0)+(ROW(S4)-ROW($S$3))*7+(COLUMN(S4)-COLUMN($S$3)+1)),"",$S$1-(WEEKDAY($S$1,1)-(start_day-1))-IF((WEEKDAY($S$1,1)-(start_day-1))&lt;=0,7,0)+(ROW(S4)-ROW($S$3))*7+(COLUMN(S4)-COLUMN($S$3)+1))</f>
        <v>45963</v>
      </c>
      <c r="T4" s="6">
        <f>IF(MONTH($S$1)&lt;&gt;MONTH($S$1-(WEEKDAY($S$1,1)-(start_day-1))-IF((WEEKDAY($S$1,1)-(start_day-1))&lt;=0,7,0)+(ROW(T4)-ROW($S$3))*7+(COLUMN(T4)-COLUMN($S$3)+1)),"",$S$1-(WEEKDAY($S$1,1)-(start_day-1))-IF((WEEKDAY($S$1,1)-(start_day-1))&lt;=0,7,0)+(ROW(T4)-ROW($S$3))*7+(COLUMN(T4)-COLUMN($S$3)+1))</f>
        <v>45964</v>
      </c>
      <c r="U4" s="6">
        <f>IF(MONTH($S$1)&lt;&gt;MONTH($S$1-(WEEKDAY($S$1,1)-(start_day-1))-IF((WEEKDAY($S$1,1)-(start_day-1))&lt;=0,7,0)+(ROW(U4)-ROW($S$3))*7+(COLUMN(U4)-COLUMN($S$3)+1)),"",$S$1-(WEEKDAY($S$1,1)-(start_day-1))-IF((WEEKDAY($S$1,1)-(start_day-1))&lt;=0,7,0)+(ROW(U4)-ROW($S$3))*7+(COLUMN(U4)-COLUMN($S$3)+1))</f>
        <v>45965</v>
      </c>
      <c r="V4" s="6">
        <f>IF(MONTH($S$1)&lt;&gt;MONTH($S$1-(WEEKDAY($S$1,1)-(start_day-1))-IF((WEEKDAY($S$1,1)-(start_day-1))&lt;=0,7,0)+(ROW(V4)-ROW($S$3))*7+(COLUMN(V4)-COLUMN($S$3)+1)),"",$S$1-(WEEKDAY($S$1,1)-(start_day-1))-IF((WEEKDAY($S$1,1)-(start_day-1))&lt;=0,7,0)+(ROW(V4)-ROW($S$3))*7+(COLUMN(V4)-COLUMN($S$3)+1))</f>
        <v>45966</v>
      </c>
      <c r="W4" s="6">
        <f>IF(MONTH($S$1)&lt;&gt;MONTH($S$1-(WEEKDAY($S$1,1)-(start_day-1))-IF((WEEKDAY($S$1,1)-(start_day-1))&lt;=0,7,0)+(ROW(W4)-ROW($S$3))*7+(COLUMN(W4)-COLUMN($S$3)+1)),"",$S$1-(WEEKDAY($S$1,1)-(start_day-1))-IF((WEEKDAY($S$1,1)-(start_day-1))&lt;=0,7,0)+(ROW(W4)-ROW($S$3))*7+(COLUMN(W4)-COLUMN($S$3)+1))</f>
        <v>45967</v>
      </c>
      <c r="X4" s="6">
        <f>IF(MONTH($S$1)&lt;&gt;MONTH($S$1-(WEEKDAY($S$1,1)-(start_day-1))-IF((WEEKDAY($S$1,1)-(start_day-1))&lt;=0,7,0)+(ROW(X4)-ROW($S$3))*7+(COLUMN(X4)-COLUMN($S$3)+1)),"",$S$1-(WEEKDAY($S$1,1)-(start_day-1))-IF((WEEKDAY($S$1,1)-(start_day-1))&lt;=0,7,0)+(ROW(X4)-ROW($S$3))*7+(COLUMN(X4)-COLUMN($S$3)+1))</f>
        <v>45968</v>
      </c>
      <c r="Y4" s="6">
        <f>IF(MONTH($S$1)&lt;&gt;MONTH($S$1-(WEEKDAY($S$1,1)-(start_day-1))-IF((WEEKDAY($S$1,1)-(start_day-1))&lt;=0,7,0)+(ROW(Y4)-ROW($S$3))*7+(COLUMN(Y4)-COLUMN($S$3)+1)),"",$S$1-(WEEKDAY($S$1,1)-(start_day-1))-IF((WEEKDAY($S$1,1)-(start_day-1))&lt;=0,7,0)+(ROW(Y4)-ROW($S$3))*7+(COLUMN(Y4)-COLUMN($S$3)+1))</f>
        <v>45969</v>
      </c>
      <c r="Z4" s="7"/>
      <c r="AA4" s="7"/>
      <c r="AB4" s="4"/>
      <c r="AC4" s="4"/>
      <c r="AD4" s="4"/>
      <c r="AE4" s="4"/>
      <c r="AF4" s="7"/>
    </row>
    <row r="5" ht="9.0" customHeight="1">
      <c r="I5" s="1"/>
      <c r="J5" s="1"/>
      <c r="K5" s="6">
        <f>IF(MONTH($K$1)&lt;&gt;MONTH($K$1-(WEEKDAY($K$1,1)-(start_day-1))-IF((WEEKDAY($K$1,1)-(start_day-1))&lt;=0,7,0)+(ROW(K5)-ROW($K$3))*7+(COLUMN(K5)-COLUMN($K$3)+1)),"",$K$1-(WEEKDAY($K$1,1)-(start_day-1))-IF((WEEKDAY($K$1,1)-(start_day-1))&lt;=0,7,0)+(ROW(K5)-ROW($K$3))*7+(COLUMN(K5)-COLUMN($K$3)+1))</f>
        <v>45914</v>
      </c>
      <c r="L5" s="6">
        <f>IF(MONTH($K$1)&lt;&gt;MONTH($K$1-(WEEKDAY($K$1,1)-(start_day-1))-IF((WEEKDAY($K$1,1)-(start_day-1))&lt;=0,7,0)+(ROW(L5)-ROW($K$3))*7+(COLUMN(L5)-COLUMN($K$3)+1)),"",$K$1-(WEEKDAY($K$1,1)-(start_day-1))-IF((WEEKDAY($K$1,1)-(start_day-1))&lt;=0,7,0)+(ROW(L5)-ROW($K$3))*7+(COLUMN(L5)-COLUMN($K$3)+1))</f>
        <v>45915</v>
      </c>
      <c r="M5" s="6">
        <f>IF(MONTH($K$1)&lt;&gt;MONTH($K$1-(WEEKDAY($K$1,1)-(start_day-1))-IF((WEEKDAY($K$1,1)-(start_day-1))&lt;=0,7,0)+(ROW(M5)-ROW($K$3))*7+(COLUMN(M5)-COLUMN($K$3)+1)),"",$K$1-(WEEKDAY($K$1,1)-(start_day-1))-IF((WEEKDAY($K$1,1)-(start_day-1))&lt;=0,7,0)+(ROW(M5)-ROW($K$3))*7+(COLUMN(M5)-COLUMN($K$3)+1))</f>
        <v>45916</v>
      </c>
      <c r="N5" s="6">
        <f>IF(MONTH($K$1)&lt;&gt;MONTH($K$1-(WEEKDAY($K$1,1)-(start_day-1))-IF((WEEKDAY($K$1,1)-(start_day-1))&lt;=0,7,0)+(ROW(N5)-ROW($K$3))*7+(COLUMN(N5)-COLUMN($K$3)+1)),"",$K$1-(WEEKDAY($K$1,1)-(start_day-1))-IF((WEEKDAY($K$1,1)-(start_day-1))&lt;=0,7,0)+(ROW(N5)-ROW($K$3))*7+(COLUMN(N5)-COLUMN($K$3)+1))</f>
        <v>45917</v>
      </c>
      <c r="O5" s="6">
        <f>IF(MONTH($K$1)&lt;&gt;MONTH($K$1-(WEEKDAY($K$1,1)-(start_day-1))-IF((WEEKDAY($K$1,1)-(start_day-1))&lt;=0,7,0)+(ROW(O5)-ROW($K$3))*7+(COLUMN(O5)-COLUMN($K$3)+1)),"",$K$1-(WEEKDAY($K$1,1)-(start_day-1))-IF((WEEKDAY($K$1,1)-(start_day-1))&lt;=0,7,0)+(ROW(O5)-ROW($K$3))*7+(COLUMN(O5)-COLUMN($K$3)+1))</f>
        <v>45918</v>
      </c>
      <c r="P5" s="6">
        <f>IF(MONTH($K$1)&lt;&gt;MONTH($K$1-(WEEKDAY($K$1,1)-(start_day-1))-IF((WEEKDAY($K$1,1)-(start_day-1))&lt;=0,7,0)+(ROW(P5)-ROW($K$3))*7+(COLUMN(P5)-COLUMN($K$3)+1)),"",$K$1-(WEEKDAY($K$1,1)-(start_day-1))-IF((WEEKDAY($K$1,1)-(start_day-1))&lt;=0,7,0)+(ROW(P5)-ROW($K$3))*7+(COLUMN(P5)-COLUMN($K$3)+1))</f>
        <v>45919</v>
      </c>
      <c r="Q5" s="6">
        <f>IF(MONTH($K$1)&lt;&gt;MONTH($K$1-(WEEKDAY($K$1,1)-(start_day-1))-IF((WEEKDAY($K$1,1)-(start_day-1))&lt;=0,7,0)+(ROW(Q5)-ROW($K$3))*7+(COLUMN(Q5)-COLUMN($K$3)+1)),"",$K$1-(WEEKDAY($K$1,1)-(start_day-1))-IF((WEEKDAY($K$1,1)-(start_day-1))&lt;=0,7,0)+(ROW(Q5)-ROW($K$3))*7+(COLUMN(Q5)-COLUMN($K$3)+1))</f>
        <v>45920</v>
      </c>
      <c r="R5" s="4"/>
      <c r="S5" s="6">
        <f>IF(MONTH($S$1)&lt;&gt;MONTH($S$1-(WEEKDAY($S$1,1)-(start_day-1))-IF((WEEKDAY($S$1,1)-(start_day-1))&lt;=0,7,0)+(ROW(S5)-ROW($S$3))*7+(COLUMN(S5)-COLUMN($S$3)+1)),"",$S$1-(WEEKDAY($S$1,1)-(start_day-1))-IF((WEEKDAY($S$1,1)-(start_day-1))&lt;=0,7,0)+(ROW(S5)-ROW($S$3))*7+(COLUMN(S5)-COLUMN($S$3)+1))</f>
        <v>45970</v>
      </c>
      <c r="T5" s="6">
        <f>IF(MONTH($S$1)&lt;&gt;MONTH($S$1-(WEEKDAY($S$1,1)-(start_day-1))-IF((WEEKDAY($S$1,1)-(start_day-1))&lt;=0,7,0)+(ROW(T5)-ROW($S$3))*7+(COLUMN(T5)-COLUMN($S$3)+1)),"",$S$1-(WEEKDAY($S$1,1)-(start_day-1))-IF((WEEKDAY($S$1,1)-(start_day-1))&lt;=0,7,0)+(ROW(T5)-ROW($S$3))*7+(COLUMN(T5)-COLUMN($S$3)+1))</f>
        <v>45971</v>
      </c>
      <c r="U5" s="6">
        <f>IF(MONTH($S$1)&lt;&gt;MONTH($S$1-(WEEKDAY($S$1,1)-(start_day-1))-IF((WEEKDAY($S$1,1)-(start_day-1))&lt;=0,7,0)+(ROW(U5)-ROW($S$3))*7+(COLUMN(U5)-COLUMN($S$3)+1)),"",$S$1-(WEEKDAY($S$1,1)-(start_day-1))-IF((WEEKDAY($S$1,1)-(start_day-1))&lt;=0,7,0)+(ROW(U5)-ROW($S$3))*7+(COLUMN(U5)-COLUMN($S$3)+1))</f>
        <v>45972</v>
      </c>
      <c r="V5" s="6">
        <f>IF(MONTH($S$1)&lt;&gt;MONTH($S$1-(WEEKDAY($S$1,1)-(start_day-1))-IF((WEEKDAY($S$1,1)-(start_day-1))&lt;=0,7,0)+(ROW(V5)-ROW($S$3))*7+(COLUMN(V5)-COLUMN($S$3)+1)),"",$S$1-(WEEKDAY($S$1,1)-(start_day-1))-IF((WEEKDAY($S$1,1)-(start_day-1))&lt;=0,7,0)+(ROW(V5)-ROW($S$3))*7+(COLUMN(V5)-COLUMN($S$3)+1))</f>
        <v>45973</v>
      </c>
      <c r="W5" s="6">
        <f>IF(MONTH($S$1)&lt;&gt;MONTH($S$1-(WEEKDAY($S$1,1)-(start_day-1))-IF((WEEKDAY($S$1,1)-(start_day-1))&lt;=0,7,0)+(ROW(W5)-ROW($S$3))*7+(COLUMN(W5)-COLUMN($S$3)+1)),"",$S$1-(WEEKDAY($S$1,1)-(start_day-1))-IF((WEEKDAY($S$1,1)-(start_day-1))&lt;=0,7,0)+(ROW(W5)-ROW($S$3))*7+(COLUMN(W5)-COLUMN($S$3)+1))</f>
        <v>45974</v>
      </c>
      <c r="X5" s="6">
        <f>IF(MONTH($S$1)&lt;&gt;MONTH($S$1-(WEEKDAY($S$1,1)-(start_day-1))-IF((WEEKDAY($S$1,1)-(start_day-1))&lt;=0,7,0)+(ROW(X5)-ROW($S$3))*7+(COLUMN(X5)-COLUMN($S$3)+1)),"",$S$1-(WEEKDAY($S$1,1)-(start_day-1))-IF((WEEKDAY($S$1,1)-(start_day-1))&lt;=0,7,0)+(ROW(X5)-ROW($S$3))*7+(COLUMN(X5)-COLUMN($S$3)+1))</f>
        <v>45975</v>
      </c>
      <c r="Y5" s="6">
        <f>IF(MONTH($S$1)&lt;&gt;MONTH($S$1-(WEEKDAY($S$1,1)-(start_day-1))-IF((WEEKDAY($S$1,1)-(start_day-1))&lt;=0,7,0)+(ROW(Y5)-ROW($S$3))*7+(COLUMN(Y5)-COLUMN($S$3)+1)),"",$S$1-(WEEKDAY($S$1,1)-(start_day-1))-IF((WEEKDAY($S$1,1)-(start_day-1))&lt;=0,7,0)+(ROW(Y5)-ROW($S$3))*7+(COLUMN(Y5)-COLUMN($S$3)+1))</f>
        <v>45976</v>
      </c>
      <c r="Z5" s="7"/>
      <c r="AA5" s="7"/>
      <c r="AB5" s="4"/>
      <c r="AC5" s="4"/>
      <c r="AD5" s="4"/>
      <c r="AE5" s="4"/>
      <c r="AF5" s="7"/>
    </row>
    <row r="6" ht="9.0" customHeight="1">
      <c r="I6" s="1"/>
      <c r="J6" s="1"/>
      <c r="K6" s="6">
        <f>IF(MONTH($K$1)&lt;&gt;MONTH($K$1-(WEEKDAY($K$1,1)-(start_day-1))-IF((WEEKDAY($K$1,1)-(start_day-1))&lt;=0,7,0)+(ROW(K6)-ROW($K$3))*7+(COLUMN(K6)-COLUMN($K$3)+1)),"",$K$1-(WEEKDAY($K$1,1)-(start_day-1))-IF((WEEKDAY($K$1,1)-(start_day-1))&lt;=0,7,0)+(ROW(K6)-ROW($K$3))*7+(COLUMN(K6)-COLUMN($K$3)+1))</f>
        <v>45921</v>
      </c>
      <c r="L6" s="6">
        <f>IF(MONTH($K$1)&lt;&gt;MONTH($K$1-(WEEKDAY($K$1,1)-(start_day-1))-IF((WEEKDAY($K$1,1)-(start_day-1))&lt;=0,7,0)+(ROW(L6)-ROW($K$3))*7+(COLUMN(L6)-COLUMN($K$3)+1)),"",$K$1-(WEEKDAY($K$1,1)-(start_day-1))-IF((WEEKDAY($K$1,1)-(start_day-1))&lt;=0,7,0)+(ROW(L6)-ROW($K$3))*7+(COLUMN(L6)-COLUMN($K$3)+1))</f>
        <v>45922</v>
      </c>
      <c r="M6" s="6">
        <f>IF(MONTH($K$1)&lt;&gt;MONTH($K$1-(WEEKDAY($K$1,1)-(start_day-1))-IF((WEEKDAY($K$1,1)-(start_day-1))&lt;=0,7,0)+(ROW(M6)-ROW($K$3))*7+(COLUMN(M6)-COLUMN($K$3)+1)),"",$K$1-(WEEKDAY($K$1,1)-(start_day-1))-IF((WEEKDAY($K$1,1)-(start_day-1))&lt;=0,7,0)+(ROW(M6)-ROW($K$3))*7+(COLUMN(M6)-COLUMN($K$3)+1))</f>
        <v>45923</v>
      </c>
      <c r="N6" s="6">
        <f>IF(MONTH($K$1)&lt;&gt;MONTH($K$1-(WEEKDAY($K$1,1)-(start_day-1))-IF((WEEKDAY($K$1,1)-(start_day-1))&lt;=0,7,0)+(ROW(N6)-ROW($K$3))*7+(COLUMN(N6)-COLUMN($K$3)+1)),"",$K$1-(WEEKDAY($K$1,1)-(start_day-1))-IF((WEEKDAY($K$1,1)-(start_day-1))&lt;=0,7,0)+(ROW(N6)-ROW($K$3))*7+(COLUMN(N6)-COLUMN($K$3)+1))</f>
        <v>45924</v>
      </c>
      <c r="O6" s="6">
        <f>IF(MONTH($K$1)&lt;&gt;MONTH($K$1-(WEEKDAY($K$1,1)-(start_day-1))-IF((WEEKDAY($K$1,1)-(start_day-1))&lt;=0,7,0)+(ROW(O6)-ROW($K$3))*7+(COLUMN(O6)-COLUMN($K$3)+1)),"",$K$1-(WEEKDAY($K$1,1)-(start_day-1))-IF((WEEKDAY($K$1,1)-(start_day-1))&lt;=0,7,0)+(ROW(O6)-ROW($K$3))*7+(COLUMN(O6)-COLUMN($K$3)+1))</f>
        <v>45925</v>
      </c>
      <c r="P6" s="6">
        <f>IF(MONTH($K$1)&lt;&gt;MONTH($K$1-(WEEKDAY($K$1,1)-(start_day-1))-IF((WEEKDAY($K$1,1)-(start_day-1))&lt;=0,7,0)+(ROW(P6)-ROW($K$3))*7+(COLUMN(P6)-COLUMN($K$3)+1)),"",$K$1-(WEEKDAY($K$1,1)-(start_day-1))-IF((WEEKDAY($K$1,1)-(start_day-1))&lt;=0,7,0)+(ROW(P6)-ROW($K$3))*7+(COLUMN(P6)-COLUMN($K$3)+1))</f>
        <v>45926</v>
      </c>
      <c r="Q6" s="6">
        <f>IF(MONTH($K$1)&lt;&gt;MONTH($K$1-(WEEKDAY($K$1,1)-(start_day-1))-IF((WEEKDAY($K$1,1)-(start_day-1))&lt;=0,7,0)+(ROW(Q6)-ROW($K$3))*7+(COLUMN(Q6)-COLUMN($K$3)+1)),"",$K$1-(WEEKDAY($K$1,1)-(start_day-1))-IF((WEEKDAY($K$1,1)-(start_day-1))&lt;=0,7,0)+(ROW(Q6)-ROW($K$3))*7+(COLUMN(Q6)-COLUMN($K$3)+1))</f>
        <v>45927</v>
      </c>
      <c r="R6" s="4"/>
      <c r="S6" s="6">
        <f>IF(MONTH($S$1)&lt;&gt;MONTH($S$1-(WEEKDAY($S$1,1)-(start_day-1))-IF((WEEKDAY($S$1,1)-(start_day-1))&lt;=0,7,0)+(ROW(S6)-ROW($S$3))*7+(COLUMN(S6)-COLUMN($S$3)+1)),"",$S$1-(WEEKDAY($S$1,1)-(start_day-1))-IF((WEEKDAY($S$1,1)-(start_day-1))&lt;=0,7,0)+(ROW(S6)-ROW($S$3))*7+(COLUMN(S6)-COLUMN($S$3)+1))</f>
        <v>45977</v>
      </c>
      <c r="T6" s="6">
        <f>IF(MONTH($S$1)&lt;&gt;MONTH($S$1-(WEEKDAY($S$1,1)-(start_day-1))-IF((WEEKDAY($S$1,1)-(start_day-1))&lt;=0,7,0)+(ROW(T6)-ROW($S$3))*7+(COLUMN(T6)-COLUMN($S$3)+1)),"",$S$1-(WEEKDAY($S$1,1)-(start_day-1))-IF((WEEKDAY($S$1,1)-(start_day-1))&lt;=0,7,0)+(ROW(T6)-ROW($S$3))*7+(COLUMN(T6)-COLUMN($S$3)+1))</f>
        <v>45978</v>
      </c>
      <c r="U6" s="6">
        <f>IF(MONTH($S$1)&lt;&gt;MONTH($S$1-(WEEKDAY($S$1,1)-(start_day-1))-IF((WEEKDAY($S$1,1)-(start_day-1))&lt;=0,7,0)+(ROW(U6)-ROW($S$3))*7+(COLUMN(U6)-COLUMN($S$3)+1)),"",$S$1-(WEEKDAY($S$1,1)-(start_day-1))-IF((WEEKDAY($S$1,1)-(start_day-1))&lt;=0,7,0)+(ROW(U6)-ROW($S$3))*7+(COLUMN(U6)-COLUMN($S$3)+1))</f>
        <v>45979</v>
      </c>
      <c r="V6" s="6">
        <f>IF(MONTH($S$1)&lt;&gt;MONTH($S$1-(WEEKDAY($S$1,1)-(start_day-1))-IF((WEEKDAY($S$1,1)-(start_day-1))&lt;=0,7,0)+(ROW(V6)-ROW($S$3))*7+(COLUMN(V6)-COLUMN($S$3)+1)),"",$S$1-(WEEKDAY($S$1,1)-(start_day-1))-IF((WEEKDAY($S$1,1)-(start_day-1))&lt;=0,7,0)+(ROW(V6)-ROW($S$3))*7+(COLUMN(V6)-COLUMN($S$3)+1))</f>
        <v>45980</v>
      </c>
      <c r="W6" s="6">
        <f>IF(MONTH($S$1)&lt;&gt;MONTH($S$1-(WEEKDAY($S$1,1)-(start_day-1))-IF((WEEKDAY($S$1,1)-(start_day-1))&lt;=0,7,0)+(ROW(W6)-ROW($S$3))*7+(COLUMN(W6)-COLUMN($S$3)+1)),"",$S$1-(WEEKDAY($S$1,1)-(start_day-1))-IF((WEEKDAY($S$1,1)-(start_day-1))&lt;=0,7,0)+(ROW(W6)-ROW($S$3))*7+(COLUMN(W6)-COLUMN($S$3)+1))</f>
        <v>45981</v>
      </c>
      <c r="X6" s="6">
        <f>IF(MONTH($S$1)&lt;&gt;MONTH($S$1-(WEEKDAY($S$1,1)-(start_day-1))-IF((WEEKDAY($S$1,1)-(start_day-1))&lt;=0,7,0)+(ROW(X6)-ROW($S$3))*7+(COLUMN(X6)-COLUMN($S$3)+1)),"",$S$1-(WEEKDAY($S$1,1)-(start_day-1))-IF((WEEKDAY($S$1,1)-(start_day-1))&lt;=0,7,0)+(ROW(X6)-ROW($S$3))*7+(COLUMN(X6)-COLUMN($S$3)+1))</f>
        <v>45982</v>
      </c>
      <c r="Y6" s="6">
        <f>IF(MONTH($S$1)&lt;&gt;MONTH($S$1-(WEEKDAY($S$1,1)-(start_day-1))-IF((WEEKDAY($S$1,1)-(start_day-1))&lt;=0,7,0)+(ROW(Y6)-ROW($S$3))*7+(COLUMN(Y6)-COLUMN($S$3)+1)),"",$S$1-(WEEKDAY($S$1,1)-(start_day-1))-IF((WEEKDAY($S$1,1)-(start_day-1))&lt;=0,7,0)+(ROW(Y6)-ROW($S$3))*7+(COLUMN(Y6)-COLUMN($S$3)+1))</f>
        <v>45983</v>
      </c>
      <c r="Z6" s="7"/>
      <c r="AA6" s="7"/>
      <c r="AB6" s="4"/>
      <c r="AC6" s="4"/>
      <c r="AD6" s="4"/>
      <c r="AE6" s="4"/>
      <c r="AF6" s="7"/>
    </row>
    <row r="7" ht="9.0" customHeight="1">
      <c r="I7" s="1"/>
      <c r="J7" s="1"/>
      <c r="K7" s="6">
        <f>IF(MONTH($K$1)&lt;&gt;MONTH($K$1-(WEEKDAY($K$1,1)-(start_day-1))-IF((WEEKDAY($K$1,1)-(start_day-1))&lt;=0,7,0)+(ROW(K7)-ROW($K$3))*7+(COLUMN(K7)-COLUMN($K$3)+1)),"",$K$1-(WEEKDAY($K$1,1)-(start_day-1))-IF((WEEKDAY($K$1,1)-(start_day-1))&lt;=0,7,0)+(ROW(K7)-ROW($K$3))*7+(COLUMN(K7)-COLUMN($K$3)+1))</f>
        <v>45928</v>
      </c>
      <c r="L7" s="6">
        <f>IF(MONTH($K$1)&lt;&gt;MONTH($K$1-(WEEKDAY($K$1,1)-(start_day-1))-IF((WEEKDAY($K$1,1)-(start_day-1))&lt;=0,7,0)+(ROW(L7)-ROW($K$3))*7+(COLUMN(L7)-COLUMN($K$3)+1)),"",$K$1-(WEEKDAY($K$1,1)-(start_day-1))-IF((WEEKDAY($K$1,1)-(start_day-1))&lt;=0,7,0)+(ROW(L7)-ROW($K$3))*7+(COLUMN(L7)-COLUMN($K$3)+1))</f>
        <v>45929</v>
      </c>
      <c r="M7" s="6">
        <f>IF(MONTH($K$1)&lt;&gt;MONTH($K$1-(WEEKDAY($K$1,1)-(start_day-1))-IF((WEEKDAY($K$1,1)-(start_day-1))&lt;=0,7,0)+(ROW(M7)-ROW($K$3))*7+(COLUMN(M7)-COLUMN($K$3)+1)),"",$K$1-(WEEKDAY($K$1,1)-(start_day-1))-IF((WEEKDAY($K$1,1)-(start_day-1))&lt;=0,7,0)+(ROW(M7)-ROW($K$3))*7+(COLUMN(M7)-COLUMN($K$3)+1))</f>
        <v>45930</v>
      </c>
      <c r="N7" s="6" t="str">
        <f>IF(MONTH($K$1)&lt;&gt;MONTH($K$1-(WEEKDAY($K$1,1)-(start_day-1))-IF((WEEKDAY($K$1,1)-(start_day-1))&lt;=0,7,0)+(ROW(N7)-ROW($K$3))*7+(COLUMN(N7)-COLUMN($K$3)+1)),"",$K$1-(WEEKDAY($K$1,1)-(start_day-1))-IF((WEEKDAY($K$1,1)-(start_day-1))&lt;=0,7,0)+(ROW(N7)-ROW($K$3))*7+(COLUMN(N7)-COLUMN($K$3)+1))</f>
        <v/>
      </c>
      <c r="O7" s="6" t="str">
        <f>IF(MONTH($K$1)&lt;&gt;MONTH($K$1-(WEEKDAY($K$1,1)-(start_day-1))-IF((WEEKDAY($K$1,1)-(start_day-1))&lt;=0,7,0)+(ROW(O7)-ROW($K$3))*7+(COLUMN(O7)-COLUMN($K$3)+1)),"",$K$1-(WEEKDAY($K$1,1)-(start_day-1))-IF((WEEKDAY($K$1,1)-(start_day-1))&lt;=0,7,0)+(ROW(O7)-ROW($K$3))*7+(COLUMN(O7)-COLUMN($K$3)+1))</f>
        <v/>
      </c>
      <c r="P7" s="6" t="str">
        <f>IF(MONTH($K$1)&lt;&gt;MONTH($K$1-(WEEKDAY($K$1,1)-(start_day-1))-IF((WEEKDAY($K$1,1)-(start_day-1))&lt;=0,7,0)+(ROW(P7)-ROW($K$3))*7+(COLUMN(P7)-COLUMN($K$3)+1)),"",$K$1-(WEEKDAY($K$1,1)-(start_day-1))-IF((WEEKDAY($K$1,1)-(start_day-1))&lt;=0,7,0)+(ROW(P7)-ROW($K$3))*7+(COLUMN(P7)-COLUMN($K$3)+1))</f>
        <v/>
      </c>
      <c r="Q7" s="6" t="str">
        <f>IF(MONTH($K$1)&lt;&gt;MONTH($K$1-(WEEKDAY($K$1,1)-(start_day-1))-IF((WEEKDAY($K$1,1)-(start_day-1))&lt;=0,7,0)+(ROW(Q7)-ROW($K$3))*7+(COLUMN(Q7)-COLUMN($K$3)+1)),"",$K$1-(WEEKDAY($K$1,1)-(start_day-1))-IF((WEEKDAY($K$1,1)-(start_day-1))&lt;=0,7,0)+(ROW(Q7)-ROW($K$3))*7+(COLUMN(Q7)-COLUMN($K$3)+1))</f>
        <v/>
      </c>
      <c r="R7" s="4"/>
      <c r="S7" s="6">
        <f>IF(MONTH($S$1)&lt;&gt;MONTH($S$1-(WEEKDAY($S$1,1)-(start_day-1))-IF((WEEKDAY($S$1,1)-(start_day-1))&lt;=0,7,0)+(ROW(S7)-ROW($S$3))*7+(COLUMN(S7)-COLUMN($S$3)+1)),"",$S$1-(WEEKDAY($S$1,1)-(start_day-1))-IF((WEEKDAY($S$1,1)-(start_day-1))&lt;=0,7,0)+(ROW(S7)-ROW($S$3))*7+(COLUMN(S7)-COLUMN($S$3)+1))</f>
        <v>45984</v>
      </c>
      <c r="T7" s="6">
        <f>IF(MONTH($S$1)&lt;&gt;MONTH($S$1-(WEEKDAY($S$1,1)-(start_day-1))-IF((WEEKDAY($S$1,1)-(start_day-1))&lt;=0,7,0)+(ROW(T7)-ROW($S$3))*7+(COLUMN(T7)-COLUMN($S$3)+1)),"",$S$1-(WEEKDAY($S$1,1)-(start_day-1))-IF((WEEKDAY($S$1,1)-(start_day-1))&lt;=0,7,0)+(ROW(T7)-ROW($S$3))*7+(COLUMN(T7)-COLUMN($S$3)+1))</f>
        <v>45985</v>
      </c>
      <c r="U7" s="6">
        <f>IF(MONTH($S$1)&lt;&gt;MONTH($S$1-(WEEKDAY($S$1,1)-(start_day-1))-IF((WEEKDAY($S$1,1)-(start_day-1))&lt;=0,7,0)+(ROW(U7)-ROW($S$3))*7+(COLUMN(U7)-COLUMN($S$3)+1)),"",$S$1-(WEEKDAY($S$1,1)-(start_day-1))-IF((WEEKDAY($S$1,1)-(start_day-1))&lt;=0,7,0)+(ROW(U7)-ROW($S$3))*7+(COLUMN(U7)-COLUMN($S$3)+1))</f>
        <v>45986</v>
      </c>
      <c r="V7" s="6">
        <f>IF(MONTH($S$1)&lt;&gt;MONTH($S$1-(WEEKDAY($S$1,1)-(start_day-1))-IF((WEEKDAY($S$1,1)-(start_day-1))&lt;=0,7,0)+(ROW(V7)-ROW($S$3))*7+(COLUMN(V7)-COLUMN($S$3)+1)),"",$S$1-(WEEKDAY($S$1,1)-(start_day-1))-IF((WEEKDAY($S$1,1)-(start_day-1))&lt;=0,7,0)+(ROW(V7)-ROW($S$3))*7+(COLUMN(V7)-COLUMN($S$3)+1))</f>
        <v>45987</v>
      </c>
      <c r="W7" s="6">
        <f>IF(MONTH($S$1)&lt;&gt;MONTH($S$1-(WEEKDAY($S$1,1)-(start_day-1))-IF((WEEKDAY($S$1,1)-(start_day-1))&lt;=0,7,0)+(ROW(W7)-ROW($S$3))*7+(COLUMN(W7)-COLUMN($S$3)+1)),"",$S$1-(WEEKDAY($S$1,1)-(start_day-1))-IF((WEEKDAY($S$1,1)-(start_day-1))&lt;=0,7,0)+(ROW(W7)-ROW($S$3))*7+(COLUMN(W7)-COLUMN($S$3)+1))</f>
        <v>45988</v>
      </c>
      <c r="X7" s="6">
        <f>IF(MONTH($S$1)&lt;&gt;MONTH($S$1-(WEEKDAY($S$1,1)-(start_day-1))-IF((WEEKDAY($S$1,1)-(start_day-1))&lt;=0,7,0)+(ROW(X7)-ROW($S$3))*7+(COLUMN(X7)-COLUMN($S$3)+1)),"",$S$1-(WEEKDAY($S$1,1)-(start_day-1))-IF((WEEKDAY($S$1,1)-(start_day-1))&lt;=0,7,0)+(ROW(X7)-ROW($S$3))*7+(COLUMN(X7)-COLUMN($S$3)+1))</f>
        <v>45989</v>
      </c>
      <c r="Y7" s="6">
        <f>IF(MONTH($S$1)&lt;&gt;MONTH($S$1-(WEEKDAY($S$1,1)-(start_day-1))-IF((WEEKDAY($S$1,1)-(start_day-1))&lt;=0,7,0)+(ROW(Y7)-ROW($S$3))*7+(COLUMN(Y7)-COLUMN($S$3)+1)),"",$S$1-(WEEKDAY($S$1,1)-(start_day-1))-IF((WEEKDAY($S$1,1)-(start_day-1))&lt;=0,7,0)+(ROW(Y7)-ROW($S$3))*7+(COLUMN(Y7)-COLUMN($S$3)+1))</f>
        <v>45990</v>
      </c>
      <c r="Z7" s="7"/>
      <c r="AA7" s="7"/>
      <c r="AB7" s="4"/>
      <c r="AC7" s="4"/>
      <c r="AD7" s="4"/>
      <c r="AE7" s="4"/>
      <c r="AF7" s="7"/>
    </row>
    <row r="8" ht="9.0" customHeight="1">
      <c r="A8" s="8"/>
      <c r="B8" s="8"/>
      <c r="C8" s="8"/>
      <c r="D8" s="8"/>
      <c r="E8" s="8"/>
      <c r="F8" s="8"/>
      <c r="G8" s="8"/>
      <c r="H8" s="8"/>
      <c r="I8" s="9"/>
      <c r="J8" s="9"/>
      <c r="K8" s="6" t="str">
        <f>IF(MONTH($K$1)&lt;&gt;MONTH($K$1-(WEEKDAY($K$1,1)-(start_day-1))-IF((WEEKDAY($K$1,1)-(start_day-1))&lt;=0,7,0)+(ROW(K8)-ROW($K$3))*7+(COLUMN(K8)-COLUMN($K$3)+1)),"",$K$1-(WEEKDAY($K$1,1)-(start_day-1))-IF((WEEKDAY($K$1,1)-(start_day-1))&lt;=0,7,0)+(ROW(K8)-ROW($K$3))*7+(COLUMN(K8)-COLUMN($K$3)+1))</f>
        <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f>IF(MONTH($S$1)&lt;&gt;MONTH($S$1-(WEEKDAY($S$1,1)-(start_day-1))-IF((WEEKDAY($S$1,1)-(start_day-1))&lt;=0,7,0)+(ROW(S8)-ROW($S$3))*7+(COLUMN(S8)-COLUMN($S$3)+1)),"",$S$1-(WEEKDAY($S$1,1)-(start_day-1))-IF((WEEKDAY($S$1,1)-(start_day-1))&lt;=0,7,0)+(ROW(S8)-ROW($S$3))*7+(COLUMN(S8)-COLUMN($S$3)+1))</f>
        <v>45991</v>
      </c>
      <c r="T8" s="6" t="str">
        <f>IF(MONTH($S$1)&lt;&gt;MONTH($S$1-(WEEKDAY($S$1,1)-(start_day-1))-IF((WEEKDAY($S$1,1)-(start_day-1))&lt;=0,7,0)+(ROW(T8)-ROW($S$3))*7+(COLUMN(T8)-COLUMN($S$3)+1)),"",$S$1-(WEEKDAY($S$1,1)-(start_day-1))-IF((WEEKDAY($S$1,1)-(start_day-1))&lt;=0,7,0)+(ROW(T8)-ROW($S$3))*7+(COLUMN(T8)-COLUMN($S$3)+1))</f>
        <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c r="AB8" s="12"/>
      <c r="AC8" s="12"/>
      <c r="AD8" s="12"/>
      <c r="AE8" s="12"/>
      <c r="AF8" s="12"/>
    </row>
    <row r="9" ht="21.0" customHeight="1">
      <c r="A9" s="13">
        <f>A10</f>
        <v>45928</v>
      </c>
      <c r="B9" s="14"/>
      <c r="C9" s="15">
        <f>C10</f>
        <v>45929</v>
      </c>
      <c r="D9" s="14"/>
      <c r="E9" s="15">
        <f>E10</f>
        <v>45930</v>
      </c>
      <c r="F9" s="14"/>
      <c r="G9" s="15">
        <f>G10</f>
        <v>45931</v>
      </c>
      <c r="H9" s="14"/>
      <c r="I9" s="15">
        <f>I10</f>
        <v>45932</v>
      </c>
      <c r="J9" s="14"/>
      <c r="K9" s="15">
        <f>K10</f>
        <v>45933</v>
      </c>
      <c r="L9" s="14"/>
      <c r="M9" s="14"/>
      <c r="N9" s="14"/>
      <c r="O9" s="14"/>
      <c r="P9" s="14"/>
      <c r="Q9" s="14"/>
      <c r="R9" s="14"/>
      <c r="S9" s="15">
        <f>S10</f>
        <v>45934</v>
      </c>
      <c r="T9" s="14"/>
      <c r="U9" s="14"/>
      <c r="V9" s="14"/>
      <c r="W9" s="14"/>
      <c r="X9" s="14"/>
      <c r="Y9" s="14"/>
      <c r="Z9" s="16"/>
      <c r="AA9" s="17"/>
      <c r="AB9" s="18" t="s">
        <v>0</v>
      </c>
      <c r="AC9" s="19"/>
      <c r="AD9" s="19"/>
      <c r="AE9" s="19"/>
      <c r="AF9" s="19"/>
    </row>
    <row r="10" ht="12.75" customHeight="1">
      <c r="A10" s="20">
        <f>$A$1-(WEEKDAY($A$1,1)-(start_day-1))-IF((WEEKDAY($A$1,1)-(start_day-1))&lt;=0,7,0)+1</f>
        <v>45928</v>
      </c>
      <c r="B10" s="21"/>
      <c r="C10" s="22">
        <f>A10+1</f>
        <v>45929</v>
      </c>
      <c r="D10" s="23"/>
      <c r="E10" s="22">
        <f>C10+1</f>
        <v>45930</v>
      </c>
      <c r="F10" s="23"/>
      <c r="G10" s="22">
        <f>E10+1</f>
        <v>45931</v>
      </c>
      <c r="H10" s="23"/>
      <c r="I10" s="22">
        <f>G10+1</f>
        <v>45932</v>
      </c>
      <c r="J10" s="23"/>
      <c r="K10" s="22">
        <f>I10+1</f>
        <v>45933</v>
      </c>
      <c r="L10" s="24"/>
      <c r="M10" s="25"/>
      <c r="N10" s="24"/>
      <c r="O10" s="24"/>
      <c r="P10" s="24"/>
      <c r="Q10" s="24"/>
      <c r="R10" s="26"/>
      <c r="S10" s="27">
        <f>K10+1</f>
        <v>45934</v>
      </c>
      <c r="T10" s="28"/>
      <c r="U10" s="29"/>
      <c r="V10" s="28"/>
      <c r="W10" s="28"/>
      <c r="X10" s="28"/>
      <c r="Y10" s="28"/>
      <c r="Z10" s="30"/>
      <c r="AA10" s="17"/>
      <c r="AB10" s="31" t="s">
        <v>1</v>
      </c>
      <c r="AC10" s="31"/>
      <c r="AD10" s="31"/>
      <c r="AE10" s="31"/>
      <c r="AF10" s="31"/>
    </row>
    <row r="11" ht="12.75" customHeight="1">
      <c r="A11" s="32"/>
      <c r="B11" s="3"/>
      <c r="C11" s="33"/>
      <c r="D11" s="34"/>
      <c r="E11" s="33"/>
      <c r="F11" s="34"/>
      <c r="G11" s="33"/>
      <c r="H11" s="34"/>
      <c r="I11" s="33"/>
      <c r="J11" s="34"/>
      <c r="K11" s="33"/>
      <c r="R11" s="34"/>
      <c r="S11" s="32"/>
      <c r="T11" s="3"/>
      <c r="U11" s="3"/>
      <c r="V11" s="3"/>
      <c r="W11" s="3"/>
      <c r="X11" s="3"/>
      <c r="Y11" s="3"/>
      <c r="Z11" s="35"/>
      <c r="AA11" s="17"/>
      <c r="AB11" s="17"/>
      <c r="AC11" s="17"/>
      <c r="AD11" s="17"/>
      <c r="AE11" s="17"/>
      <c r="AF11" s="17"/>
    </row>
    <row r="12" ht="12.75" customHeight="1">
      <c r="A12" s="32"/>
      <c r="B12" s="3"/>
      <c r="C12" s="33"/>
      <c r="D12" s="34"/>
      <c r="E12" s="33"/>
      <c r="F12" s="34"/>
      <c r="G12" s="33"/>
      <c r="H12" s="34"/>
      <c r="I12" s="33"/>
      <c r="J12" s="34"/>
      <c r="K12" s="33"/>
      <c r="R12" s="34"/>
      <c r="S12" s="32"/>
      <c r="T12" s="3"/>
      <c r="U12" s="3"/>
      <c r="V12" s="3"/>
      <c r="W12" s="3"/>
      <c r="X12" s="3"/>
      <c r="Y12" s="3"/>
      <c r="Z12" s="35"/>
      <c r="AA12" s="17"/>
      <c r="AB12" s="17"/>
      <c r="AC12" s="17"/>
      <c r="AD12" s="17"/>
      <c r="AE12" s="17"/>
      <c r="AF12" s="17"/>
    </row>
    <row r="13" ht="12.75" customHeight="1">
      <c r="A13" s="32"/>
      <c r="B13" s="3"/>
      <c r="C13" s="33"/>
      <c r="D13" s="34"/>
      <c r="E13" s="33"/>
      <c r="F13" s="34"/>
      <c r="G13" s="33"/>
      <c r="H13" s="34"/>
      <c r="I13" s="33"/>
      <c r="J13" s="34"/>
      <c r="K13" s="33"/>
      <c r="R13" s="34"/>
      <c r="S13" s="32"/>
      <c r="T13" s="3"/>
      <c r="U13" s="3"/>
      <c r="V13" s="3"/>
      <c r="W13" s="3"/>
      <c r="X13" s="3"/>
      <c r="Y13" s="3"/>
      <c r="Z13" s="35"/>
      <c r="AA13" s="17"/>
      <c r="AB13" s="17"/>
      <c r="AC13" s="17"/>
      <c r="AD13" s="17"/>
      <c r="AE13" s="17"/>
      <c r="AF13" s="17"/>
    </row>
    <row r="14" ht="12.75" customHeight="1">
      <c r="A14" s="32"/>
      <c r="B14" s="3"/>
      <c r="C14" s="33"/>
      <c r="D14" s="34"/>
      <c r="E14" s="33"/>
      <c r="F14" s="34"/>
      <c r="G14" s="33"/>
      <c r="H14" s="34"/>
      <c r="I14" s="33"/>
      <c r="J14" s="34"/>
      <c r="K14" s="33"/>
      <c r="R14" s="34"/>
      <c r="S14" s="32"/>
      <c r="T14" s="3"/>
      <c r="U14" s="3"/>
      <c r="V14" s="3"/>
      <c r="W14" s="3"/>
      <c r="X14" s="3"/>
      <c r="Y14" s="3"/>
      <c r="Z14" s="35"/>
      <c r="AA14" s="17"/>
      <c r="AB14" s="17"/>
      <c r="AC14" s="17"/>
      <c r="AD14" s="17"/>
      <c r="AE14" s="17"/>
      <c r="AF14" s="17"/>
    </row>
    <row r="15" ht="12.75" customHeight="1">
      <c r="A15" s="36"/>
      <c r="B15" s="37"/>
      <c r="C15" s="38"/>
      <c r="D15" s="39"/>
      <c r="E15" s="38"/>
      <c r="F15" s="39"/>
      <c r="G15" s="38"/>
      <c r="H15" s="39"/>
      <c r="I15" s="38"/>
      <c r="J15" s="39"/>
      <c r="K15" s="38"/>
      <c r="L15" s="40"/>
      <c r="M15" s="40"/>
      <c r="N15" s="40"/>
      <c r="O15" s="40"/>
      <c r="P15" s="40"/>
      <c r="Q15" s="40"/>
      <c r="R15" s="39"/>
      <c r="S15" s="36"/>
      <c r="T15" s="37"/>
      <c r="U15" s="37"/>
      <c r="V15" s="37"/>
      <c r="W15" s="37"/>
      <c r="X15" s="37"/>
      <c r="Y15" s="37"/>
      <c r="Z15" s="41"/>
      <c r="AA15" s="17"/>
      <c r="AB15" s="42"/>
      <c r="AC15" s="42"/>
      <c r="AD15" s="42"/>
      <c r="AE15" s="42"/>
      <c r="AF15" s="42"/>
    </row>
    <row r="16">
      <c r="A16" s="20">
        <f>S10+1</f>
        <v>45935</v>
      </c>
      <c r="B16" s="21"/>
      <c r="C16" s="22">
        <f>A16+1</f>
        <v>45936</v>
      </c>
      <c r="D16" s="23"/>
      <c r="E16" s="22">
        <f>C16+1</f>
        <v>45937</v>
      </c>
      <c r="F16" s="23"/>
      <c r="G16" s="22">
        <f>E16+1</f>
        <v>45938</v>
      </c>
      <c r="H16" s="23"/>
      <c r="I16" s="22">
        <f>G16+1</f>
        <v>45939</v>
      </c>
      <c r="J16" s="23"/>
      <c r="K16" s="22">
        <f>I16+1</f>
        <v>45940</v>
      </c>
      <c r="L16" s="24"/>
      <c r="M16" s="25"/>
      <c r="N16" s="24"/>
      <c r="O16" s="24"/>
      <c r="P16" s="24"/>
      <c r="Q16" s="24"/>
      <c r="R16" s="26"/>
      <c r="S16" s="27">
        <f>K16+1</f>
        <v>45941</v>
      </c>
      <c r="T16" s="28"/>
      <c r="U16" s="29"/>
      <c r="V16" s="28"/>
      <c r="W16" s="28"/>
      <c r="X16" s="28"/>
      <c r="Y16" s="28"/>
      <c r="Z16" s="30"/>
      <c r="AA16" s="17"/>
      <c r="AB16" s="43" t="s">
        <v>2</v>
      </c>
      <c r="AC16" s="44"/>
      <c r="AD16" s="44"/>
      <c r="AE16" s="17"/>
      <c r="AF16" s="17"/>
    </row>
    <row r="17" ht="12.75" customHeight="1">
      <c r="A17" s="32"/>
      <c r="B17" s="3"/>
      <c r="C17" s="33"/>
      <c r="D17" s="34"/>
      <c r="E17" s="33"/>
      <c r="F17" s="34"/>
      <c r="G17" s="33"/>
      <c r="H17" s="34"/>
      <c r="I17" s="33"/>
      <c r="J17" s="34"/>
      <c r="K17" s="45" t="s">
        <v>3</v>
      </c>
      <c r="R17" s="34"/>
      <c r="S17" s="32"/>
      <c r="T17" s="3"/>
      <c r="U17" s="3"/>
      <c r="V17" s="3"/>
      <c r="W17" s="3"/>
      <c r="X17" s="3"/>
      <c r="Y17" s="3"/>
      <c r="Z17" s="35"/>
      <c r="AA17" s="17"/>
      <c r="AB17" s="44"/>
      <c r="AC17" s="17"/>
      <c r="AD17" s="17"/>
      <c r="AE17" s="17"/>
      <c r="AF17" s="17"/>
    </row>
    <row r="18" ht="12.75" customHeight="1">
      <c r="A18" s="32"/>
      <c r="B18" s="3"/>
      <c r="C18" s="33"/>
      <c r="D18" s="34"/>
      <c r="E18" s="33"/>
      <c r="F18" s="34"/>
      <c r="G18" s="33"/>
      <c r="H18" s="34"/>
      <c r="I18" s="33"/>
      <c r="J18" s="34"/>
      <c r="K18" s="46" t="s">
        <v>4</v>
      </c>
      <c r="R18" s="34"/>
      <c r="S18" s="32"/>
      <c r="T18" s="3"/>
      <c r="U18" s="3"/>
      <c r="V18" s="3"/>
      <c r="W18" s="3"/>
      <c r="X18" s="3"/>
      <c r="Y18" s="3"/>
      <c r="Z18" s="35"/>
      <c r="AA18" s="17"/>
      <c r="AB18" s="44"/>
      <c r="AC18" s="47" t="s">
        <v>5</v>
      </c>
      <c r="AD18" s="48">
        <v>2025.0</v>
      </c>
      <c r="AE18" s="17"/>
      <c r="AF18" s="17"/>
    </row>
    <row r="19" ht="12.75" customHeight="1">
      <c r="A19" s="32"/>
      <c r="B19" s="3"/>
      <c r="C19" s="33"/>
      <c r="D19" s="34"/>
      <c r="E19" s="33"/>
      <c r="F19" s="34"/>
      <c r="G19" s="33"/>
      <c r="H19" s="34"/>
      <c r="I19" s="33"/>
      <c r="J19" s="34"/>
      <c r="K19" s="33"/>
      <c r="R19" s="34"/>
      <c r="S19" s="32"/>
      <c r="T19" s="3"/>
      <c r="U19" s="3"/>
      <c r="V19" s="3"/>
      <c r="W19" s="3"/>
      <c r="X19" s="3"/>
      <c r="Y19" s="3"/>
      <c r="Z19" s="35"/>
      <c r="AA19" s="17"/>
      <c r="AB19" s="44"/>
      <c r="AC19" s="17"/>
      <c r="AD19" s="17"/>
      <c r="AE19" s="17"/>
      <c r="AF19" s="17"/>
    </row>
    <row r="20" ht="12.75" customHeight="1">
      <c r="A20" s="32"/>
      <c r="B20" s="3"/>
      <c r="C20" s="33"/>
      <c r="D20" s="34"/>
      <c r="E20" s="33"/>
      <c r="F20" s="34"/>
      <c r="G20" s="33"/>
      <c r="H20" s="34"/>
      <c r="I20" s="33"/>
      <c r="J20" s="34"/>
      <c r="K20" s="49" t="s">
        <v>6</v>
      </c>
      <c r="L20" s="40"/>
      <c r="M20" s="40"/>
      <c r="N20" s="40"/>
      <c r="O20" s="40"/>
      <c r="P20" s="40"/>
      <c r="Q20" s="40"/>
      <c r="R20" s="39"/>
      <c r="S20" s="32"/>
      <c r="T20" s="3"/>
      <c r="U20" s="3"/>
      <c r="V20" s="3"/>
      <c r="W20" s="3"/>
      <c r="X20" s="3"/>
      <c r="Y20" s="3"/>
      <c r="Z20" s="35"/>
      <c r="AA20" s="17"/>
      <c r="AB20" s="44"/>
      <c r="AC20" s="47" t="s">
        <v>7</v>
      </c>
      <c r="AD20" s="50">
        <v>10.0</v>
      </c>
      <c r="AE20" s="17"/>
      <c r="AF20" s="17"/>
    </row>
    <row r="21" ht="12.75" customHeight="1">
      <c r="A21" s="36"/>
      <c r="B21" s="37"/>
      <c r="C21" s="38"/>
      <c r="D21" s="39"/>
      <c r="E21" s="38"/>
      <c r="F21" s="39"/>
      <c r="G21" s="38"/>
      <c r="H21" s="39"/>
      <c r="I21" s="38"/>
      <c r="J21" s="39"/>
      <c r="K21" s="38"/>
      <c r="L21" s="40"/>
      <c r="M21" s="40"/>
      <c r="N21" s="40"/>
      <c r="O21" s="40"/>
      <c r="P21" s="40"/>
      <c r="Q21" s="40"/>
      <c r="R21" s="39"/>
      <c r="S21" s="36"/>
      <c r="T21" s="37"/>
      <c r="U21" s="37"/>
      <c r="V21" s="37"/>
      <c r="W21" s="37"/>
      <c r="X21" s="37"/>
      <c r="Y21" s="37"/>
      <c r="Z21" s="41"/>
      <c r="AA21" s="17"/>
      <c r="AB21" s="17"/>
      <c r="AC21" s="17"/>
      <c r="AD21" s="17"/>
      <c r="AE21" s="17"/>
      <c r="AF21" s="42"/>
    </row>
    <row r="22">
      <c r="A22" s="20">
        <f>S16+1</f>
        <v>45942</v>
      </c>
      <c r="B22" s="21"/>
      <c r="C22" s="22">
        <f>A22+1</f>
        <v>45943</v>
      </c>
      <c r="D22" s="23"/>
      <c r="E22" s="22">
        <f>C22+1</f>
        <v>45944</v>
      </c>
      <c r="F22" s="23"/>
      <c r="G22" s="22">
        <f>E22+1</f>
        <v>45945</v>
      </c>
      <c r="H22" s="23"/>
      <c r="I22" s="22">
        <f>G22+1</f>
        <v>45946</v>
      </c>
      <c r="J22" s="23"/>
      <c r="K22" s="22">
        <f>I22+1</f>
        <v>45947</v>
      </c>
      <c r="L22" s="24"/>
      <c r="M22" s="25"/>
      <c r="N22" s="24"/>
      <c r="O22" s="24"/>
      <c r="P22" s="24"/>
      <c r="Q22" s="24"/>
      <c r="R22" s="26"/>
      <c r="S22" s="27">
        <f>K22+1</f>
        <v>45948</v>
      </c>
      <c r="T22" s="28"/>
      <c r="U22" s="29"/>
      <c r="V22" s="28"/>
      <c r="W22" s="28"/>
      <c r="X22" s="28"/>
      <c r="Y22" s="28"/>
      <c r="Z22" s="30"/>
      <c r="AA22" s="17"/>
      <c r="AB22" s="43" t="s">
        <v>8</v>
      </c>
      <c r="AC22" s="42"/>
      <c r="AD22" s="42"/>
      <c r="AE22" s="42"/>
      <c r="AF22" s="17"/>
    </row>
    <row r="23" ht="12.75" customHeight="1">
      <c r="A23" s="32"/>
      <c r="B23" s="3"/>
      <c r="C23" s="51" t="s">
        <v>9</v>
      </c>
      <c r="D23" s="34"/>
      <c r="E23" s="51" t="s">
        <v>10</v>
      </c>
      <c r="F23" s="34"/>
      <c r="G23" s="51" t="s">
        <v>11</v>
      </c>
      <c r="H23" s="34"/>
      <c r="I23" s="51" t="s">
        <v>12</v>
      </c>
      <c r="J23" s="34"/>
      <c r="K23" s="51" t="s">
        <v>12</v>
      </c>
      <c r="R23" s="34"/>
      <c r="S23" s="32"/>
      <c r="T23" s="3"/>
      <c r="U23" s="3"/>
      <c r="V23" s="3"/>
      <c r="W23" s="3"/>
      <c r="X23" s="3"/>
      <c r="Y23" s="3"/>
      <c r="Z23" s="35"/>
      <c r="AA23" s="17"/>
      <c r="AB23" s="17"/>
      <c r="AC23" s="44"/>
      <c r="AD23" s="44"/>
      <c r="AE23" s="17"/>
      <c r="AF23" s="17"/>
    </row>
    <row r="24" ht="12.75" customHeight="1">
      <c r="A24" s="32"/>
      <c r="B24" s="3"/>
      <c r="C24" s="51" t="s">
        <v>13</v>
      </c>
      <c r="D24" s="34"/>
      <c r="E24" s="51" t="s">
        <v>14</v>
      </c>
      <c r="F24" s="34"/>
      <c r="G24" s="51" t="s">
        <v>13</v>
      </c>
      <c r="H24" s="34"/>
      <c r="I24" s="33"/>
      <c r="J24" s="34"/>
      <c r="K24" s="51" t="s">
        <v>13</v>
      </c>
      <c r="R24" s="34"/>
      <c r="S24" s="32"/>
      <c r="T24" s="3"/>
      <c r="U24" s="3"/>
      <c r="V24" s="3"/>
      <c r="W24" s="3"/>
      <c r="X24" s="3"/>
      <c r="Y24" s="3"/>
      <c r="Z24" s="35"/>
      <c r="AA24" s="17"/>
      <c r="AB24" s="44"/>
      <c r="AC24" s="47" t="s">
        <v>15</v>
      </c>
      <c r="AD24" s="48">
        <v>1.0</v>
      </c>
      <c r="AE24" s="42"/>
      <c r="AF24" s="17"/>
    </row>
    <row r="25" ht="12.75" customHeight="1">
      <c r="A25" s="32"/>
      <c r="B25" s="3"/>
      <c r="C25" s="33"/>
      <c r="D25" s="34"/>
      <c r="E25" s="33"/>
      <c r="F25" s="34"/>
      <c r="G25" s="33"/>
      <c r="H25" s="34"/>
      <c r="I25" s="33"/>
      <c r="J25" s="34"/>
      <c r="K25" s="33"/>
      <c r="R25" s="34"/>
      <c r="S25" s="32"/>
      <c r="T25" s="3"/>
      <c r="U25" s="3"/>
      <c r="V25" s="3"/>
      <c r="W25" s="3"/>
      <c r="X25" s="3"/>
      <c r="Y25" s="3"/>
      <c r="Z25" s="35"/>
      <c r="AA25" s="17"/>
      <c r="AB25" s="44"/>
      <c r="AC25" s="44"/>
      <c r="AD25" s="44"/>
      <c r="AE25" s="17"/>
      <c r="AF25" s="17"/>
    </row>
    <row r="26" ht="12.75" customHeight="1">
      <c r="A26" s="32"/>
      <c r="B26" s="3"/>
      <c r="C26" s="51" t="s">
        <v>16</v>
      </c>
      <c r="D26" s="34"/>
      <c r="E26" s="51" t="s">
        <v>17</v>
      </c>
      <c r="F26" s="34"/>
      <c r="G26" s="51" t="s">
        <v>16</v>
      </c>
      <c r="H26" s="34"/>
      <c r="I26" s="51" t="s">
        <v>17</v>
      </c>
      <c r="J26" s="34"/>
      <c r="K26" s="51" t="s">
        <v>16</v>
      </c>
      <c r="R26" s="34"/>
      <c r="S26" s="32"/>
      <c r="T26" s="3"/>
      <c r="U26" s="3"/>
      <c r="V26" s="3"/>
      <c r="W26" s="3"/>
      <c r="X26" s="3"/>
      <c r="Y26" s="3"/>
      <c r="Z26" s="35"/>
      <c r="AA26" s="17"/>
      <c r="AB26" s="17"/>
      <c r="AC26" s="17"/>
      <c r="AD26" s="44"/>
      <c r="AE26" s="17"/>
      <c r="AF26" s="17"/>
    </row>
    <row r="27" ht="12.75" customHeight="1">
      <c r="A27" s="36"/>
      <c r="B27" s="37"/>
      <c r="C27" s="52" t="s">
        <v>18</v>
      </c>
      <c r="D27" s="39"/>
      <c r="E27" s="52" t="s">
        <v>18</v>
      </c>
      <c r="F27" s="39"/>
      <c r="G27" s="52" t="s">
        <v>18</v>
      </c>
      <c r="H27" s="39"/>
      <c r="I27" s="52" t="s">
        <v>18</v>
      </c>
      <c r="J27" s="39"/>
      <c r="K27" s="52" t="s">
        <v>18</v>
      </c>
      <c r="L27" s="40"/>
      <c r="M27" s="40"/>
      <c r="N27" s="40"/>
      <c r="O27" s="40"/>
      <c r="P27" s="40"/>
      <c r="Q27" s="40"/>
      <c r="R27" s="39"/>
      <c r="S27" s="53"/>
      <c r="T27" s="37"/>
      <c r="U27" s="37"/>
      <c r="V27" s="37"/>
      <c r="W27" s="37"/>
      <c r="X27" s="37"/>
      <c r="Y27" s="37"/>
      <c r="Z27" s="41"/>
      <c r="AA27" s="17"/>
      <c r="AB27" s="42"/>
      <c r="AC27" s="42"/>
      <c r="AD27" s="44"/>
      <c r="AE27" s="17"/>
      <c r="AF27" s="42"/>
    </row>
    <row r="28">
      <c r="A28" s="20">
        <f>S22+1</f>
        <v>45949</v>
      </c>
      <c r="B28" s="21"/>
      <c r="C28" s="22">
        <f>A28+1</f>
        <v>45950</v>
      </c>
      <c r="D28" s="23"/>
      <c r="E28" s="22">
        <f>C28+1</f>
        <v>45951</v>
      </c>
      <c r="F28" s="23"/>
      <c r="G28" s="22">
        <f>E28+1</f>
        <v>45952</v>
      </c>
      <c r="H28" s="23"/>
      <c r="I28" s="22">
        <f>G28+1</f>
        <v>45953</v>
      </c>
      <c r="J28" s="23"/>
      <c r="K28" s="22">
        <f>I28+1</f>
        <v>45954</v>
      </c>
      <c r="L28" s="24"/>
      <c r="M28" s="25"/>
      <c r="N28" s="24"/>
      <c r="O28" s="24"/>
      <c r="P28" s="24"/>
      <c r="Q28" s="24"/>
      <c r="R28" s="26"/>
      <c r="S28" s="27">
        <f>K28+1</f>
        <v>45955</v>
      </c>
      <c r="T28" s="28"/>
      <c r="U28" s="29"/>
      <c r="V28" s="28"/>
      <c r="W28" s="28"/>
      <c r="X28" s="28"/>
      <c r="Y28" s="28"/>
      <c r="Z28" s="30"/>
      <c r="AA28" s="17"/>
      <c r="AB28" s="43" t="s">
        <v>19</v>
      </c>
      <c r="AC28" s="44"/>
      <c r="AD28" s="44"/>
      <c r="AE28" s="17"/>
      <c r="AF28" s="17"/>
    </row>
    <row r="29" ht="12.75" customHeight="1">
      <c r="A29" s="32"/>
      <c r="B29" s="3"/>
      <c r="C29" s="54" t="s">
        <v>20</v>
      </c>
      <c r="D29" s="34"/>
      <c r="E29" s="51" t="s">
        <v>21</v>
      </c>
      <c r="F29" s="34"/>
      <c r="G29" s="51" t="s">
        <v>22</v>
      </c>
      <c r="H29" s="34"/>
      <c r="I29" s="33"/>
      <c r="J29" s="34"/>
      <c r="K29" s="55" t="s">
        <v>23</v>
      </c>
      <c r="R29" s="34"/>
      <c r="S29" s="56"/>
      <c r="T29" s="3"/>
      <c r="U29" s="3"/>
      <c r="V29" s="3"/>
      <c r="W29" s="3"/>
      <c r="X29" s="3"/>
      <c r="Y29" s="3"/>
      <c r="Z29" s="35"/>
      <c r="AA29" s="17"/>
      <c r="AB29" s="44"/>
      <c r="AC29" s="57" t="s">
        <v>24</v>
      </c>
      <c r="AD29" s="44"/>
      <c r="AE29" s="17"/>
      <c r="AF29" s="17"/>
    </row>
    <row r="30" ht="12.75" customHeight="1">
      <c r="A30" s="32"/>
      <c r="B30" s="3"/>
      <c r="C30" s="51" t="s">
        <v>25</v>
      </c>
      <c r="D30" s="34"/>
      <c r="E30" s="51" t="s">
        <v>13</v>
      </c>
      <c r="F30" s="34"/>
      <c r="G30" s="51" t="s">
        <v>26</v>
      </c>
      <c r="H30" s="34"/>
      <c r="I30" s="51" t="s">
        <v>27</v>
      </c>
      <c r="J30" s="34"/>
      <c r="K30" s="51" t="s">
        <v>28</v>
      </c>
      <c r="R30" s="34"/>
      <c r="S30" s="32"/>
      <c r="T30" s="3"/>
      <c r="U30" s="3"/>
      <c r="V30" s="3"/>
      <c r="W30" s="3"/>
      <c r="X30" s="3"/>
      <c r="Y30" s="3"/>
      <c r="Z30" s="35"/>
      <c r="AA30" s="17"/>
      <c r="AB30" s="44"/>
      <c r="AC30" s="57" t="s">
        <v>29</v>
      </c>
      <c r="AD30" s="44"/>
      <c r="AE30" s="42"/>
      <c r="AF30" s="17"/>
    </row>
    <row r="31" ht="12.75" customHeight="1">
      <c r="A31" s="32"/>
      <c r="B31" s="3"/>
      <c r="C31" s="33"/>
      <c r="D31" s="34"/>
      <c r="E31" s="33"/>
      <c r="F31" s="34"/>
      <c r="G31" s="51" t="s">
        <v>13</v>
      </c>
      <c r="H31" s="34"/>
      <c r="I31" s="33"/>
      <c r="J31" s="34"/>
      <c r="K31" s="51" t="s">
        <v>13</v>
      </c>
      <c r="R31" s="34"/>
      <c r="S31" s="58"/>
      <c r="T31" s="3"/>
      <c r="U31" s="3"/>
      <c r="V31" s="3"/>
      <c r="W31" s="3"/>
      <c r="X31" s="3"/>
      <c r="Y31" s="3"/>
      <c r="Z31" s="35"/>
      <c r="AA31" s="17"/>
      <c r="AB31" s="17"/>
      <c r="AC31" s="44"/>
      <c r="AD31" s="44"/>
      <c r="AE31" s="17"/>
      <c r="AF31" s="17"/>
    </row>
    <row r="32" ht="12.75" customHeight="1">
      <c r="A32" s="32"/>
      <c r="B32" s="3"/>
      <c r="C32" s="51" t="s">
        <v>17</v>
      </c>
      <c r="D32" s="34"/>
      <c r="E32" s="51" t="s">
        <v>16</v>
      </c>
      <c r="F32" s="34"/>
      <c r="G32" s="51" t="s">
        <v>16</v>
      </c>
      <c r="H32" s="34"/>
      <c r="I32" s="51" t="s">
        <v>17</v>
      </c>
      <c r="J32" s="34"/>
      <c r="K32" s="51" t="s">
        <v>16</v>
      </c>
      <c r="R32" s="34"/>
      <c r="S32" s="32"/>
      <c r="T32" s="3"/>
      <c r="U32" s="3"/>
      <c r="V32" s="3"/>
      <c r="W32" s="3"/>
      <c r="X32" s="3"/>
      <c r="Y32" s="3"/>
      <c r="Z32" s="35"/>
      <c r="AA32" s="17"/>
      <c r="AB32" s="17"/>
      <c r="AC32" s="17"/>
      <c r="AD32" s="44"/>
      <c r="AE32" s="17"/>
      <c r="AF32" s="17"/>
    </row>
    <row r="33" ht="12.75" customHeight="1">
      <c r="A33" s="36"/>
      <c r="B33" s="37"/>
      <c r="C33" s="52" t="s">
        <v>30</v>
      </c>
      <c r="D33" s="39"/>
      <c r="E33" s="52" t="s">
        <v>30</v>
      </c>
      <c r="F33" s="39"/>
      <c r="G33" s="52" t="s">
        <v>30</v>
      </c>
      <c r="H33" s="39"/>
      <c r="I33" s="52" t="s">
        <v>30</v>
      </c>
      <c r="J33" s="39"/>
      <c r="K33" s="52" t="s">
        <v>30</v>
      </c>
      <c r="L33" s="40"/>
      <c r="M33" s="40"/>
      <c r="N33" s="40"/>
      <c r="O33" s="40"/>
      <c r="P33" s="40"/>
      <c r="Q33" s="40"/>
      <c r="R33" s="39"/>
      <c r="S33" s="53"/>
      <c r="T33" s="37"/>
      <c r="U33" s="37"/>
      <c r="V33" s="37"/>
      <c r="W33" s="37"/>
      <c r="X33" s="37"/>
      <c r="Y33" s="37"/>
      <c r="Z33" s="41"/>
      <c r="AA33" s="17"/>
      <c r="AB33" s="42"/>
      <c r="AC33" s="42"/>
      <c r="AD33" s="17"/>
      <c r="AE33" s="17"/>
      <c r="AF33" s="42"/>
    </row>
    <row r="34">
      <c r="A34" s="20">
        <f>S28+1</f>
        <v>45956</v>
      </c>
      <c r="B34" s="21"/>
      <c r="C34" s="59">
        <f>A34+1</f>
        <v>45957</v>
      </c>
      <c r="D34" s="60"/>
      <c r="E34" s="59">
        <f>C34+1</f>
        <v>45958</v>
      </c>
      <c r="F34" s="60"/>
      <c r="G34" s="59">
        <f>E34+1</f>
        <v>45959</v>
      </c>
      <c r="H34" s="60"/>
      <c r="I34" s="59">
        <f>G34+1</f>
        <v>45960</v>
      </c>
      <c r="J34" s="60"/>
      <c r="K34" s="22">
        <f>I34+1</f>
        <v>45961</v>
      </c>
      <c r="L34" s="24"/>
      <c r="M34" s="25"/>
      <c r="N34" s="24"/>
      <c r="O34" s="24"/>
      <c r="P34" s="24"/>
      <c r="Q34" s="24"/>
      <c r="R34" s="26"/>
      <c r="S34" s="27">
        <f>K34+1</f>
        <v>45962</v>
      </c>
      <c r="T34" s="28"/>
      <c r="U34" s="29"/>
      <c r="V34" s="28"/>
      <c r="W34" s="28"/>
      <c r="X34" s="28"/>
      <c r="Y34" s="28"/>
      <c r="Z34" s="30"/>
      <c r="AA34" s="17"/>
      <c r="AB34" s="43" t="s">
        <v>31</v>
      </c>
      <c r="AC34" s="44"/>
      <c r="AD34" s="17"/>
      <c r="AE34" s="17"/>
      <c r="AF34" s="17"/>
    </row>
    <row r="35" ht="12.75" customHeight="1">
      <c r="A35" s="32"/>
      <c r="B35" s="3"/>
      <c r="C35" s="54" t="s">
        <v>32</v>
      </c>
      <c r="D35" s="34"/>
      <c r="E35" s="33"/>
      <c r="F35" s="34"/>
      <c r="G35" s="33"/>
      <c r="H35" s="34"/>
      <c r="I35" s="33"/>
      <c r="J35" s="34"/>
      <c r="K35" s="33"/>
      <c r="R35" s="34"/>
      <c r="S35" s="61"/>
      <c r="T35" s="3"/>
      <c r="U35" s="3"/>
      <c r="V35" s="3"/>
      <c r="W35" s="3"/>
      <c r="X35" s="3"/>
      <c r="Y35" s="3"/>
      <c r="Z35" s="35"/>
      <c r="AA35" s="17"/>
      <c r="AB35" s="44"/>
      <c r="AC35" s="57" t="s">
        <v>33</v>
      </c>
      <c r="AD35" s="17"/>
      <c r="AE35" s="17"/>
      <c r="AF35" s="17"/>
    </row>
    <row r="36" ht="12.75" customHeight="1">
      <c r="A36" s="32"/>
      <c r="B36" s="3"/>
      <c r="C36" s="51" t="s">
        <v>34</v>
      </c>
      <c r="D36" s="34"/>
      <c r="E36" s="51" t="s">
        <v>35</v>
      </c>
      <c r="F36" s="34"/>
      <c r="G36" s="51" t="s">
        <v>35</v>
      </c>
      <c r="H36" s="34"/>
      <c r="I36" s="51" t="s">
        <v>35</v>
      </c>
      <c r="J36" s="34"/>
      <c r="K36" s="51" t="s">
        <v>35</v>
      </c>
      <c r="R36" s="34"/>
      <c r="S36" s="61"/>
      <c r="T36" s="3"/>
      <c r="U36" s="3"/>
      <c r="V36" s="3"/>
      <c r="W36" s="3"/>
      <c r="X36" s="3"/>
      <c r="Y36" s="3"/>
      <c r="Z36" s="35"/>
      <c r="AA36" s="17"/>
      <c r="AB36" s="17"/>
      <c r="AC36" s="57" t="s">
        <v>36</v>
      </c>
      <c r="AD36" s="17"/>
      <c r="AE36" s="17"/>
      <c r="AF36" s="17"/>
    </row>
    <row r="37" ht="12.75" customHeight="1">
      <c r="A37" s="32"/>
      <c r="B37" s="3"/>
      <c r="C37" s="51" t="s">
        <v>13</v>
      </c>
      <c r="D37" s="34"/>
      <c r="E37" s="33"/>
      <c r="F37" s="34"/>
      <c r="G37" s="51" t="s">
        <v>13</v>
      </c>
      <c r="H37" s="34"/>
      <c r="I37" s="33"/>
      <c r="J37" s="34"/>
      <c r="K37" s="62" t="s">
        <v>13</v>
      </c>
      <c r="R37" s="34"/>
      <c r="S37" s="61"/>
      <c r="T37" s="3"/>
      <c r="U37" s="3"/>
      <c r="V37" s="3"/>
      <c r="W37" s="3"/>
      <c r="X37" s="3"/>
      <c r="Y37" s="3"/>
      <c r="Z37" s="35"/>
      <c r="AA37" s="17"/>
      <c r="AB37" s="17"/>
      <c r="AC37" s="17"/>
      <c r="AD37" s="17"/>
      <c r="AE37" s="17"/>
      <c r="AF37" s="17"/>
    </row>
    <row r="38" ht="12.75" customHeight="1">
      <c r="A38" s="32"/>
      <c r="B38" s="3"/>
      <c r="C38" s="51" t="s">
        <v>16</v>
      </c>
      <c r="D38" s="34"/>
      <c r="E38" s="51" t="s">
        <v>17</v>
      </c>
      <c r="F38" s="34"/>
      <c r="G38" s="51" t="s">
        <v>16</v>
      </c>
      <c r="H38" s="34"/>
      <c r="I38" s="51" t="s">
        <v>17</v>
      </c>
      <c r="J38" s="34"/>
      <c r="K38" s="51" t="s">
        <v>16</v>
      </c>
      <c r="R38" s="34"/>
      <c r="S38" s="32"/>
      <c r="T38" s="3"/>
      <c r="U38" s="3"/>
      <c r="V38" s="3"/>
      <c r="W38" s="3"/>
      <c r="X38" s="3"/>
      <c r="Y38" s="3"/>
      <c r="Z38" s="35"/>
      <c r="AA38" s="17"/>
      <c r="AB38" s="17"/>
      <c r="AC38" s="17"/>
      <c r="AD38" s="17"/>
      <c r="AE38" s="17"/>
      <c r="AF38" s="17"/>
    </row>
    <row r="39" ht="12.75" customHeight="1">
      <c r="A39" s="36"/>
      <c r="B39" s="37"/>
      <c r="C39" s="52" t="s">
        <v>30</v>
      </c>
      <c r="D39" s="39"/>
      <c r="E39" s="52" t="s">
        <v>30</v>
      </c>
      <c r="F39" s="39"/>
      <c r="G39" s="52" t="s">
        <v>30</v>
      </c>
      <c r="H39" s="39"/>
      <c r="I39" s="52" t="s">
        <v>30</v>
      </c>
      <c r="J39" s="39"/>
      <c r="K39" s="52" t="s">
        <v>30</v>
      </c>
      <c r="L39" s="40"/>
      <c r="M39" s="40"/>
      <c r="N39" s="40"/>
      <c r="O39" s="40"/>
      <c r="P39" s="40"/>
      <c r="Q39" s="40"/>
      <c r="R39" s="39"/>
      <c r="S39" s="53"/>
      <c r="T39" s="37"/>
      <c r="U39" s="37"/>
      <c r="V39" s="37"/>
      <c r="W39" s="37"/>
      <c r="X39" s="37"/>
      <c r="Y39" s="37"/>
      <c r="Z39" s="41"/>
      <c r="AA39" s="17"/>
      <c r="AB39" s="42"/>
      <c r="AC39" s="42"/>
      <c r="AD39" s="42"/>
      <c r="AE39" s="42"/>
      <c r="AF39" s="42"/>
    </row>
    <row r="40" ht="12.75" customHeight="1">
      <c r="A40" s="20">
        <f>S34+1</f>
        <v>45963</v>
      </c>
      <c r="B40" s="21"/>
      <c r="C40" s="22">
        <f>A40+1</f>
        <v>45964</v>
      </c>
      <c r="D40" s="23"/>
      <c r="E40" s="63" t="s">
        <v>37</v>
      </c>
      <c r="F40" s="64"/>
      <c r="G40" s="64"/>
      <c r="H40" s="64"/>
      <c r="I40" s="64"/>
      <c r="J40" s="64"/>
      <c r="K40" s="64"/>
      <c r="L40" s="64"/>
      <c r="M40" s="64"/>
      <c r="N40" s="64"/>
      <c r="O40" s="64"/>
      <c r="P40" s="64"/>
      <c r="Q40" s="64"/>
      <c r="R40" s="64"/>
      <c r="S40" s="64"/>
      <c r="T40" s="64"/>
      <c r="U40" s="64"/>
      <c r="V40" s="64"/>
      <c r="W40" s="64"/>
      <c r="X40" s="64"/>
      <c r="Y40" s="64"/>
      <c r="Z40" s="65"/>
    </row>
    <row r="41" ht="12.75" customHeight="1">
      <c r="A41" s="32"/>
      <c r="B41" s="3"/>
      <c r="C41" s="33"/>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c r="AB45" s="17"/>
      <c r="AC45" s="17"/>
      <c r="AD45" s="17"/>
      <c r="AE45" s="17"/>
      <c r="AF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S17:Z17"/>
    <mergeCell ref="S18:Z18"/>
    <mergeCell ref="K17:R17"/>
    <mergeCell ref="K18:R18"/>
    <mergeCell ref="K16:L16"/>
    <mergeCell ref="M16:R16"/>
    <mergeCell ref="S16:T16"/>
    <mergeCell ref="U16:Z16"/>
    <mergeCell ref="A17:B17"/>
    <mergeCell ref="C17:D17"/>
    <mergeCell ref="E17:F17"/>
    <mergeCell ref="A19:B19"/>
    <mergeCell ref="C19:D19"/>
    <mergeCell ref="E19:F19"/>
    <mergeCell ref="G19:H19"/>
    <mergeCell ref="I19:J19"/>
    <mergeCell ref="S19:Z19"/>
    <mergeCell ref="K19:R19"/>
    <mergeCell ref="G17:H17"/>
    <mergeCell ref="I17:J17"/>
    <mergeCell ref="A18:B18"/>
    <mergeCell ref="C18:D18"/>
    <mergeCell ref="E18:F18"/>
    <mergeCell ref="G18:H18"/>
    <mergeCell ref="I18:J18"/>
    <mergeCell ref="A20:B20"/>
    <mergeCell ref="C20:D20"/>
    <mergeCell ref="E20:F20"/>
    <mergeCell ref="G20:H20"/>
    <mergeCell ref="I20:J20"/>
    <mergeCell ref="S20:Z20"/>
    <mergeCell ref="K20:R20"/>
    <mergeCell ref="A21:B21"/>
    <mergeCell ref="C21:D21"/>
    <mergeCell ref="E21:F21"/>
    <mergeCell ref="G21:H21"/>
    <mergeCell ref="I21:J21"/>
    <mergeCell ref="K21:R21"/>
    <mergeCell ref="S21:Z21"/>
    <mergeCell ref="K24:R24"/>
    <mergeCell ref="S24:Z24"/>
    <mergeCell ref="S29:Z29"/>
    <mergeCell ref="K30:R30"/>
    <mergeCell ref="S30:Z30"/>
    <mergeCell ref="K29:R29"/>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S37:Z37"/>
    <mergeCell ref="K37:R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AB9"/>
    <hyperlink r:id="rId2" ref="AB10"/>
    <hyperlink r:id="rId3" ref="K45"/>
  </hyperlinks>
  <printOptions horizontalCentered="1"/>
  <pageMargins bottom="0.25" footer="0.0" header="0.0" left="0.5" right="0.5" top="0.25"/>
  <pageSetup orientation="landscape"/>
  <drawing r:id="rId4"/>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7" width="8.63"/>
  </cols>
  <sheetData>
    <row r="1" ht="15.0" customHeight="1">
      <c r="A1" s="1">
        <f>DATE('1'!AD18,'1'!AD20+9,1)</f>
        <v>46204</v>
      </c>
      <c r="I1" s="1"/>
      <c r="J1" s="1"/>
      <c r="K1" s="2">
        <f>DATE(YEAR(A1),MONTH(A1)-1,1)</f>
        <v>46174</v>
      </c>
      <c r="L1" s="3"/>
      <c r="M1" s="3"/>
      <c r="N1" s="3"/>
      <c r="O1" s="3"/>
      <c r="P1" s="3"/>
      <c r="Q1" s="3"/>
      <c r="R1" s="4"/>
      <c r="S1" s="2">
        <f>DATE(YEAR(A1),MONTH(A1)+1,1)</f>
        <v>46235</v>
      </c>
      <c r="T1" s="3"/>
      <c r="U1" s="3"/>
      <c r="V1" s="3"/>
      <c r="W1" s="3"/>
      <c r="X1" s="3"/>
      <c r="Y1" s="3"/>
      <c r="Z1" s="4"/>
      <c r="AA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row>
    <row r="3" ht="9.0" customHeight="1">
      <c r="I3" s="1"/>
      <c r="J3" s="1"/>
      <c r="K3" s="6" t="str">
        <f>IF(MONTH($K$1)&lt;&gt;MONTH($K$1-(WEEKDAY($K$1,1)-(start_day-1))-IF((WEEKDAY($K$1,1)-(start_day-1))&lt;=0,7,0)+(ROW(K3)-ROW($K$3))*7+(COLUMN(K3)-COLUMN($K$3)+1)),"",$K$1-(WEEKDAY($K$1,1)-(start_day-1))-IF((WEEKDAY($K$1,1)-(start_day-1))&lt;=0,7,0)+(ROW(K3)-ROW($K$3))*7+(COLUMN(K3)-COLUMN($K$3)+1))</f>
        <v/>
      </c>
      <c r="L3" s="6">
        <f>IF(MONTH($K$1)&lt;&gt;MONTH($K$1-(WEEKDAY($K$1,1)-(start_day-1))-IF((WEEKDAY($K$1,1)-(start_day-1))&lt;=0,7,0)+(ROW(L3)-ROW($K$3))*7+(COLUMN(L3)-COLUMN($K$3)+1)),"",$K$1-(WEEKDAY($K$1,1)-(start_day-1))-IF((WEEKDAY($K$1,1)-(start_day-1))&lt;=0,7,0)+(ROW(L3)-ROW($K$3))*7+(COLUMN(L3)-COLUMN($K$3)+1))</f>
        <v>46174</v>
      </c>
      <c r="M3" s="6">
        <f>IF(MONTH($K$1)&lt;&gt;MONTH($K$1-(WEEKDAY($K$1,1)-(start_day-1))-IF((WEEKDAY($K$1,1)-(start_day-1))&lt;=0,7,0)+(ROW(M3)-ROW($K$3))*7+(COLUMN(M3)-COLUMN($K$3)+1)),"",$K$1-(WEEKDAY($K$1,1)-(start_day-1))-IF((WEEKDAY($K$1,1)-(start_day-1))&lt;=0,7,0)+(ROW(M3)-ROW($K$3))*7+(COLUMN(M3)-COLUMN($K$3)+1))</f>
        <v>46175</v>
      </c>
      <c r="N3" s="6">
        <f>IF(MONTH($K$1)&lt;&gt;MONTH($K$1-(WEEKDAY($K$1,1)-(start_day-1))-IF((WEEKDAY($K$1,1)-(start_day-1))&lt;=0,7,0)+(ROW(N3)-ROW($K$3))*7+(COLUMN(N3)-COLUMN($K$3)+1)),"",$K$1-(WEEKDAY($K$1,1)-(start_day-1))-IF((WEEKDAY($K$1,1)-(start_day-1))&lt;=0,7,0)+(ROW(N3)-ROW($K$3))*7+(COLUMN(N3)-COLUMN($K$3)+1))</f>
        <v>46176</v>
      </c>
      <c r="O3" s="6">
        <f>IF(MONTH($K$1)&lt;&gt;MONTH($K$1-(WEEKDAY($K$1,1)-(start_day-1))-IF((WEEKDAY($K$1,1)-(start_day-1))&lt;=0,7,0)+(ROW(O3)-ROW($K$3))*7+(COLUMN(O3)-COLUMN($K$3)+1)),"",$K$1-(WEEKDAY($K$1,1)-(start_day-1))-IF((WEEKDAY($K$1,1)-(start_day-1))&lt;=0,7,0)+(ROW(O3)-ROW($K$3))*7+(COLUMN(O3)-COLUMN($K$3)+1))</f>
        <v>46177</v>
      </c>
      <c r="P3" s="6">
        <f>IF(MONTH($K$1)&lt;&gt;MONTH($K$1-(WEEKDAY($K$1,1)-(start_day-1))-IF((WEEKDAY($K$1,1)-(start_day-1))&lt;=0,7,0)+(ROW(P3)-ROW($K$3))*7+(COLUMN(P3)-COLUMN($K$3)+1)),"",$K$1-(WEEKDAY($K$1,1)-(start_day-1))-IF((WEEKDAY($K$1,1)-(start_day-1))&lt;=0,7,0)+(ROW(P3)-ROW($K$3))*7+(COLUMN(P3)-COLUMN($K$3)+1))</f>
        <v>46178</v>
      </c>
      <c r="Q3" s="6">
        <f>IF(MONTH($K$1)&lt;&gt;MONTH($K$1-(WEEKDAY($K$1,1)-(start_day-1))-IF((WEEKDAY($K$1,1)-(start_day-1))&lt;=0,7,0)+(ROW(Q3)-ROW($K$3))*7+(COLUMN(Q3)-COLUMN($K$3)+1)),"",$K$1-(WEEKDAY($K$1,1)-(start_day-1))-IF((WEEKDAY($K$1,1)-(start_day-1))&lt;=0,7,0)+(ROW(Q3)-ROW($K$3))*7+(COLUMN(Q3)-COLUMN($K$3)+1))</f>
        <v>46179</v>
      </c>
      <c r="R3" s="4"/>
      <c r="S3" s="6" t="str">
        <f>IF(MONTH($S$1)&lt;&gt;MONTH($S$1-(WEEKDAY($S$1,1)-(start_day-1))-IF((WEEKDAY($S$1,1)-(start_day-1))&lt;=0,7,0)+(ROW(S3)-ROW($S$3))*7+(COLUMN(S3)-COLUMN($S$3)+1)),"",$S$1-(WEEKDAY($S$1,1)-(start_day-1))-IF((WEEKDAY($S$1,1)-(start_day-1))&lt;=0,7,0)+(ROW(S3)-ROW($S$3))*7+(COLUMN(S3)-COLUMN($S$3)+1))</f>
        <v/>
      </c>
      <c r="T3" s="6" t="str">
        <f>IF(MONTH($S$1)&lt;&gt;MONTH($S$1-(WEEKDAY($S$1,1)-(start_day-1))-IF((WEEKDAY($S$1,1)-(start_day-1))&lt;=0,7,0)+(ROW(T3)-ROW($S$3))*7+(COLUMN(T3)-COLUMN($S$3)+1)),"",$S$1-(WEEKDAY($S$1,1)-(start_day-1))-IF((WEEKDAY($S$1,1)-(start_day-1))&lt;=0,7,0)+(ROW(T3)-ROW($S$3))*7+(COLUMN(T3)-COLUMN($S$3)+1))</f>
        <v/>
      </c>
      <c r="U3" s="6" t="str">
        <f>IF(MONTH($S$1)&lt;&gt;MONTH($S$1-(WEEKDAY($S$1,1)-(start_day-1))-IF((WEEKDAY($S$1,1)-(start_day-1))&lt;=0,7,0)+(ROW(U3)-ROW($S$3))*7+(COLUMN(U3)-COLUMN($S$3)+1)),"",$S$1-(WEEKDAY($S$1,1)-(start_day-1))-IF((WEEKDAY($S$1,1)-(start_day-1))&lt;=0,7,0)+(ROW(U3)-ROW($S$3))*7+(COLUMN(U3)-COLUMN($S$3)+1))</f>
        <v/>
      </c>
      <c r="V3" s="6" t="str">
        <f>IF(MONTH($S$1)&lt;&gt;MONTH($S$1-(WEEKDAY($S$1,1)-(start_day-1))-IF((WEEKDAY($S$1,1)-(start_day-1))&lt;=0,7,0)+(ROW(V3)-ROW($S$3))*7+(COLUMN(V3)-COLUMN($S$3)+1)),"",$S$1-(WEEKDAY($S$1,1)-(start_day-1))-IF((WEEKDAY($S$1,1)-(start_day-1))&lt;=0,7,0)+(ROW(V3)-ROW($S$3))*7+(COLUMN(V3)-COLUMN($S$3)+1))</f>
        <v/>
      </c>
      <c r="W3" s="6" t="str">
        <f>IF(MONTH($S$1)&lt;&gt;MONTH($S$1-(WEEKDAY($S$1,1)-(start_day-1))-IF((WEEKDAY($S$1,1)-(start_day-1))&lt;=0,7,0)+(ROW(W3)-ROW($S$3))*7+(COLUMN(W3)-COLUMN($S$3)+1)),"",$S$1-(WEEKDAY($S$1,1)-(start_day-1))-IF((WEEKDAY($S$1,1)-(start_day-1))&lt;=0,7,0)+(ROW(W3)-ROW($S$3))*7+(COLUMN(W3)-COLUMN($S$3)+1))</f>
        <v/>
      </c>
      <c r="X3" s="6" t="str">
        <f>IF(MONTH($S$1)&lt;&gt;MONTH($S$1-(WEEKDAY($S$1,1)-(start_day-1))-IF((WEEKDAY($S$1,1)-(start_day-1))&lt;=0,7,0)+(ROW(X3)-ROW($S$3))*7+(COLUMN(X3)-COLUMN($S$3)+1)),"",$S$1-(WEEKDAY($S$1,1)-(start_day-1))-IF((WEEKDAY($S$1,1)-(start_day-1))&lt;=0,7,0)+(ROW(X3)-ROW($S$3))*7+(COLUMN(X3)-COLUMN($S$3)+1))</f>
        <v/>
      </c>
      <c r="Y3" s="6">
        <f>IF(MONTH($S$1)&lt;&gt;MONTH($S$1-(WEEKDAY($S$1,1)-(start_day-1))-IF((WEEKDAY($S$1,1)-(start_day-1))&lt;=0,7,0)+(ROW(Y3)-ROW($S$3))*7+(COLUMN(Y3)-COLUMN($S$3)+1)),"",$S$1-(WEEKDAY($S$1,1)-(start_day-1))-IF((WEEKDAY($S$1,1)-(start_day-1))&lt;=0,7,0)+(ROW(Y3)-ROW($S$3))*7+(COLUMN(Y3)-COLUMN($S$3)+1))</f>
        <v>46235</v>
      </c>
      <c r="Z3" s="7"/>
      <c r="AA3" s="7"/>
    </row>
    <row r="4" ht="9.0" customHeight="1">
      <c r="I4" s="1"/>
      <c r="J4" s="1"/>
      <c r="K4" s="6">
        <f>IF(MONTH($K$1)&lt;&gt;MONTH($K$1-(WEEKDAY($K$1,1)-(start_day-1))-IF((WEEKDAY($K$1,1)-(start_day-1))&lt;=0,7,0)+(ROW(K4)-ROW($K$3))*7+(COLUMN(K4)-COLUMN($K$3)+1)),"",$K$1-(WEEKDAY($K$1,1)-(start_day-1))-IF((WEEKDAY($K$1,1)-(start_day-1))&lt;=0,7,0)+(ROW(K4)-ROW($K$3))*7+(COLUMN(K4)-COLUMN($K$3)+1))</f>
        <v>46180</v>
      </c>
      <c r="L4" s="6">
        <f>IF(MONTH($K$1)&lt;&gt;MONTH($K$1-(WEEKDAY($K$1,1)-(start_day-1))-IF((WEEKDAY($K$1,1)-(start_day-1))&lt;=0,7,0)+(ROW(L4)-ROW($K$3))*7+(COLUMN(L4)-COLUMN($K$3)+1)),"",$K$1-(WEEKDAY($K$1,1)-(start_day-1))-IF((WEEKDAY($K$1,1)-(start_day-1))&lt;=0,7,0)+(ROW(L4)-ROW($K$3))*7+(COLUMN(L4)-COLUMN($K$3)+1))</f>
        <v>46181</v>
      </c>
      <c r="M4" s="6">
        <f>IF(MONTH($K$1)&lt;&gt;MONTH($K$1-(WEEKDAY($K$1,1)-(start_day-1))-IF((WEEKDAY($K$1,1)-(start_day-1))&lt;=0,7,0)+(ROW(M4)-ROW($K$3))*7+(COLUMN(M4)-COLUMN($K$3)+1)),"",$K$1-(WEEKDAY($K$1,1)-(start_day-1))-IF((WEEKDAY($K$1,1)-(start_day-1))&lt;=0,7,0)+(ROW(M4)-ROW($K$3))*7+(COLUMN(M4)-COLUMN($K$3)+1))</f>
        <v>46182</v>
      </c>
      <c r="N4" s="6">
        <f>IF(MONTH($K$1)&lt;&gt;MONTH($K$1-(WEEKDAY($K$1,1)-(start_day-1))-IF((WEEKDAY($K$1,1)-(start_day-1))&lt;=0,7,0)+(ROW(N4)-ROW($K$3))*7+(COLUMN(N4)-COLUMN($K$3)+1)),"",$K$1-(WEEKDAY($K$1,1)-(start_day-1))-IF((WEEKDAY($K$1,1)-(start_day-1))&lt;=0,7,0)+(ROW(N4)-ROW($K$3))*7+(COLUMN(N4)-COLUMN($K$3)+1))</f>
        <v>46183</v>
      </c>
      <c r="O4" s="6">
        <f>IF(MONTH($K$1)&lt;&gt;MONTH($K$1-(WEEKDAY($K$1,1)-(start_day-1))-IF((WEEKDAY($K$1,1)-(start_day-1))&lt;=0,7,0)+(ROW(O4)-ROW($K$3))*7+(COLUMN(O4)-COLUMN($K$3)+1)),"",$K$1-(WEEKDAY($K$1,1)-(start_day-1))-IF((WEEKDAY($K$1,1)-(start_day-1))&lt;=0,7,0)+(ROW(O4)-ROW($K$3))*7+(COLUMN(O4)-COLUMN($K$3)+1))</f>
        <v>46184</v>
      </c>
      <c r="P4" s="6">
        <f>IF(MONTH($K$1)&lt;&gt;MONTH($K$1-(WEEKDAY($K$1,1)-(start_day-1))-IF((WEEKDAY($K$1,1)-(start_day-1))&lt;=0,7,0)+(ROW(P4)-ROW($K$3))*7+(COLUMN(P4)-COLUMN($K$3)+1)),"",$K$1-(WEEKDAY($K$1,1)-(start_day-1))-IF((WEEKDAY($K$1,1)-(start_day-1))&lt;=0,7,0)+(ROW(P4)-ROW($K$3))*7+(COLUMN(P4)-COLUMN($K$3)+1))</f>
        <v>46185</v>
      </c>
      <c r="Q4" s="6">
        <f>IF(MONTH($K$1)&lt;&gt;MONTH($K$1-(WEEKDAY($K$1,1)-(start_day-1))-IF((WEEKDAY($K$1,1)-(start_day-1))&lt;=0,7,0)+(ROW(Q4)-ROW($K$3))*7+(COLUMN(Q4)-COLUMN($K$3)+1)),"",$K$1-(WEEKDAY($K$1,1)-(start_day-1))-IF((WEEKDAY($K$1,1)-(start_day-1))&lt;=0,7,0)+(ROW(Q4)-ROW($K$3))*7+(COLUMN(Q4)-COLUMN($K$3)+1))</f>
        <v>46186</v>
      </c>
      <c r="R4" s="4"/>
      <c r="S4" s="6">
        <f>IF(MONTH($S$1)&lt;&gt;MONTH($S$1-(WEEKDAY($S$1,1)-(start_day-1))-IF((WEEKDAY($S$1,1)-(start_day-1))&lt;=0,7,0)+(ROW(S4)-ROW($S$3))*7+(COLUMN(S4)-COLUMN($S$3)+1)),"",$S$1-(WEEKDAY($S$1,1)-(start_day-1))-IF((WEEKDAY($S$1,1)-(start_day-1))&lt;=0,7,0)+(ROW(S4)-ROW($S$3))*7+(COLUMN(S4)-COLUMN($S$3)+1))</f>
        <v>46236</v>
      </c>
      <c r="T4" s="6">
        <f>IF(MONTH($S$1)&lt;&gt;MONTH($S$1-(WEEKDAY($S$1,1)-(start_day-1))-IF((WEEKDAY($S$1,1)-(start_day-1))&lt;=0,7,0)+(ROW(T4)-ROW($S$3))*7+(COLUMN(T4)-COLUMN($S$3)+1)),"",$S$1-(WEEKDAY($S$1,1)-(start_day-1))-IF((WEEKDAY($S$1,1)-(start_day-1))&lt;=0,7,0)+(ROW(T4)-ROW($S$3))*7+(COLUMN(T4)-COLUMN($S$3)+1))</f>
        <v>46237</v>
      </c>
      <c r="U4" s="6">
        <f>IF(MONTH($S$1)&lt;&gt;MONTH($S$1-(WEEKDAY($S$1,1)-(start_day-1))-IF((WEEKDAY($S$1,1)-(start_day-1))&lt;=0,7,0)+(ROW(U4)-ROW($S$3))*7+(COLUMN(U4)-COLUMN($S$3)+1)),"",$S$1-(WEEKDAY($S$1,1)-(start_day-1))-IF((WEEKDAY($S$1,1)-(start_day-1))&lt;=0,7,0)+(ROW(U4)-ROW($S$3))*7+(COLUMN(U4)-COLUMN($S$3)+1))</f>
        <v>46238</v>
      </c>
      <c r="V4" s="6">
        <f>IF(MONTH($S$1)&lt;&gt;MONTH($S$1-(WEEKDAY($S$1,1)-(start_day-1))-IF((WEEKDAY($S$1,1)-(start_day-1))&lt;=0,7,0)+(ROW(V4)-ROW($S$3))*7+(COLUMN(V4)-COLUMN($S$3)+1)),"",$S$1-(WEEKDAY($S$1,1)-(start_day-1))-IF((WEEKDAY($S$1,1)-(start_day-1))&lt;=0,7,0)+(ROW(V4)-ROW($S$3))*7+(COLUMN(V4)-COLUMN($S$3)+1))</f>
        <v>46239</v>
      </c>
      <c r="W4" s="6">
        <f>IF(MONTH($S$1)&lt;&gt;MONTH($S$1-(WEEKDAY($S$1,1)-(start_day-1))-IF((WEEKDAY($S$1,1)-(start_day-1))&lt;=0,7,0)+(ROW(W4)-ROW($S$3))*7+(COLUMN(W4)-COLUMN($S$3)+1)),"",$S$1-(WEEKDAY($S$1,1)-(start_day-1))-IF((WEEKDAY($S$1,1)-(start_day-1))&lt;=0,7,0)+(ROW(W4)-ROW($S$3))*7+(COLUMN(W4)-COLUMN($S$3)+1))</f>
        <v>46240</v>
      </c>
      <c r="X4" s="6">
        <f>IF(MONTH($S$1)&lt;&gt;MONTH($S$1-(WEEKDAY($S$1,1)-(start_day-1))-IF((WEEKDAY($S$1,1)-(start_day-1))&lt;=0,7,0)+(ROW(X4)-ROW($S$3))*7+(COLUMN(X4)-COLUMN($S$3)+1)),"",$S$1-(WEEKDAY($S$1,1)-(start_day-1))-IF((WEEKDAY($S$1,1)-(start_day-1))&lt;=0,7,0)+(ROW(X4)-ROW($S$3))*7+(COLUMN(X4)-COLUMN($S$3)+1))</f>
        <v>46241</v>
      </c>
      <c r="Y4" s="6">
        <f>IF(MONTH($S$1)&lt;&gt;MONTH($S$1-(WEEKDAY($S$1,1)-(start_day-1))-IF((WEEKDAY($S$1,1)-(start_day-1))&lt;=0,7,0)+(ROW(Y4)-ROW($S$3))*7+(COLUMN(Y4)-COLUMN($S$3)+1)),"",$S$1-(WEEKDAY($S$1,1)-(start_day-1))-IF((WEEKDAY($S$1,1)-(start_day-1))&lt;=0,7,0)+(ROW(Y4)-ROW($S$3))*7+(COLUMN(Y4)-COLUMN($S$3)+1))</f>
        <v>46242</v>
      </c>
      <c r="Z4" s="7"/>
      <c r="AA4" s="7"/>
    </row>
    <row r="5" ht="9.0" customHeight="1">
      <c r="I5" s="1"/>
      <c r="J5" s="1"/>
      <c r="K5" s="6">
        <f>IF(MONTH($K$1)&lt;&gt;MONTH($K$1-(WEEKDAY($K$1,1)-(start_day-1))-IF((WEEKDAY($K$1,1)-(start_day-1))&lt;=0,7,0)+(ROW(K5)-ROW($K$3))*7+(COLUMN(K5)-COLUMN($K$3)+1)),"",$K$1-(WEEKDAY($K$1,1)-(start_day-1))-IF((WEEKDAY($K$1,1)-(start_day-1))&lt;=0,7,0)+(ROW(K5)-ROW($K$3))*7+(COLUMN(K5)-COLUMN($K$3)+1))</f>
        <v>46187</v>
      </c>
      <c r="L5" s="6">
        <f>IF(MONTH($K$1)&lt;&gt;MONTH($K$1-(WEEKDAY($K$1,1)-(start_day-1))-IF((WEEKDAY($K$1,1)-(start_day-1))&lt;=0,7,0)+(ROW(L5)-ROW($K$3))*7+(COLUMN(L5)-COLUMN($K$3)+1)),"",$K$1-(WEEKDAY($K$1,1)-(start_day-1))-IF((WEEKDAY($K$1,1)-(start_day-1))&lt;=0,7,0)+(ROW(L5)-ROW($K$3))*7+(COLUMN(L5)-COLUMN($K$3)+1))</f>
        <v>46188</v>
      </c>
      <c r="M5" s="6">
        <f>IF(MONTH($K$1)&lt;&gt;MONTH($K$1-(WEEKDAY($K$1,1)-(start_day-1))-IF((WEEKDAY($K$1,1)-(start_day-1))&lt;=0,7,0)+(ROW(M5)-ROW($K$3))*7+(COLUMN(M5)-COLUMN($K$3)+1)),"",$K$1-(WEEKDAY($K$1,1)-(start_day-1))-IF((WEEKDAY($K$1,1)-(start_day-1))&lt;=0,7,0)+(ROW(M5)-ROW($K$3))*7+(COLUMN(M5)-COLUMN($K$3)+1))</f>
        <v>46189</v>
      </c>
      <c r="N5" s="6">
        <f>IF(MONTH($K$1)&lt;&gt;MONTH($K$1-(WEEKDAY($K$1,1)-(start_day-1))-IF((WEEKDAY($K$1,1)-(start_day-1))&lt;=0,7,0)+(ROW(N5)-ROW($K$3))*7+(COLUMN(N5)-COLUMN($K$3)+1)),"",$K$1-(WEEKDAY($K$1,1)-(start_day-1))-IF((WEEKDAY($K$1,1)-(start_day-1))&lt;=0,7,0)+(ROW(N5)-ROW($K$3))*7+(COLUMN(N5)-COLUMN($K$3)+1))</f>
        <v>46190</v>
      </c>
      <c r="O5" s="6">
        <f>IF(MONTH($K$1)&lt;&gt;MONTH($K$1-(WEEKDAY($K$1,1)-(start_day-1))-IF((WEEKDAY($K$1,1)-(start_day-1))&lt;=0,7,0)+(ROW(O5)-ROW($K$3))*7+(COLUMN(O5)-COLUMN($K$3)+1)),"",$K$1-(WEEKDAY($K$1,1)-(start_day-1))-IF((WEEKDAY($K$1,1)-(start_day-1))&lt;=0,7,0)+(ROW(O5)-ROW($K$3))*7+(COLUMN(O5)-COLUMN($K$3)+1))</f>
        <v>46191</v>
      </c>
      <c r="P5" s="6">
        <f>IF(MONTH($K$1)&lt;&gt;MONTH($K$1-(WEEKDAY($K$1,1)-(start_day-1))-IF((WEEKDAY($K$1,1)-(start_day-1))&lt;=0,7,0)+(ROW(P5)-ROW($K$3))*7+(COLUMN(P5)-COLUMN($K$3)+1)),"",$K$1-(WEEKDAY($K$1,1)-(start_day-1))-IF((WEEKDAY($K$1,1)-(start_day-1))&lt;=0,7,0)+(ROW(P5)-ROW($K$3))*7+(COLUMN(P5)-COLUMN($K$3)+1))</f>
        <v>46192</v>
      </c>
      <c r="Q5" s="6">
        <f>IF(MONTH($K$1)&lt;&gt;MONTH($K$1-(WEEKDAY($K$1,1)-(start_day-1))-IF((WEEKDAY($K$1,1)-(start_day-1))&lt;=0,7,0)+(ROW(Q5)-ROW($K$3))*7+(COLUMN(Q5)-COLUMN($K$3)+1)),"",$K$1-(WEEKDAY($K$1,1)-(start_day-1))-IF((WEEKDAY($K$1,1)-(start_day-1))&lt;=0,7,0)+(ROW(Q5)-ROW($K$3))*7+(COLUMN(Q5)-COLUMN($K$3)+1))</f>
        <v>46193</v>
      </c>
      <c r="R5" s="4"/>
      <c r="S5" s="6">
        <f>IF(MONTH($S$1)&lt;&gt;MONTH($S$1-(WEEKDAY($S$1,1)-(start_day-1))-IF((WEEKDAY($S$1,1)-(start_day-1))&lt;=0,7,0)+(ROW(S5)-ROW($S$3))*7+(COLUMN(S5)-COLUMN($S$3)+1)),"",$S$1-(WEEKDAY($S$1,1)-(start_day-1))-IF((WEEKDAY($S$1,1)-(start_day-1))&lt;=0,7,0)+(ROW(S5)-ROW($S$3))*7+(COLUMN(S5)-COLUMN($S$3)+1))</f>
        <v>46243</v>
      </c>
      <c r="T5" s="6">
        <f>IF(MONTH($S$1)&lt;&gt;MONTH($S$1-(WEEKDAY($S$1,1)-(start_day-1))-IF((WEEKDAY($S$1,1)-(start_day-1))&lt;=0,7,0)+(ROW(T5)-ROW($S$3))*7+(COLUMN(T5)-COLUMN($S$3)+1)),"",$S$1-(WEEKDAY($S$1,1)-(start_day-1))-IF((WEEKDAY($S$1,1)-(start_day-1))&lt;=0,7,0)+(ROW(T5)-ROW($S$3))*7+(COLUMN(T5)-COLUMN($S$3)+1))</f>
        <v>46244</v>
      </c>
      <c r="U5" s="6">
        <f>IF(MONTH($S$1)&lt;&gt;MONTH($S$1-(WEEKDAY($S$1,1)-(start_day-1))-IF((WEEKDAY($S$1,1)-(start_day-1))&lt;=0,7,0)+(ROW(U5)-ROW($S$3))*7+(COLUMN(U5)-COLUMN($S$3)+1)),"",$S$1-(WEEKDAY($S$1,1)-(start_day-1))-IF((WEEKDAY($S$1,1)-(start_day-1))&lt;=0,7,0)+(ROW(U5)-ROW($S$3))*7+(COLUMN(U5)-COLUMN($S$3)+1))</f>
        <v>46245</v>
      </c>
      <c r="V5" s="6">
        <f>IF(MONTH($S$1)&lt;&gt;MONTH($S$1-(WEEKDAY($S$1,1)-(start_day-1))-IF((WEEKDAY($S$1,1)-(start_day-1))&lt;=0,7,0)+(ROW(V5)-ROW($S$3))*7+(COLUMN(V5)-COLUMN($S$3)+1)),"",$S$1-(WEEKDAY($S$1,1)-(start_day-1))-IF((WEEKDAY($S$1,1)-(start_day-1))&lt;=0,7,0)+(ROW(V5)-ROW($S$3))*7+(COLUMN(V5)-COLUMN($S$3)+1))</f>
        <v>46246</v>
      </c>
      <c r="W5" s="6">
        <f>IF(MONTH($S$1)&lt;&gt;MONTH($S$1-(WEEKDAY($S$1,1)-(start_day-1))-IF((WEEKDAY($S$1,1)-(start_day-1))&lt;=0,7,0)+(ROW(W5)-ROW($S$3))*7+(COLUMN(W5)-COLUMN($S$3)+1)),"",$S$1-(WEEKDAY($S$1,1)-(start_day-1))-IF((WEEKDAY($S$1,1)-(start_day-1))&lt;=0,7,0)+(ROW(W5)-ROW($S$3))*7+(COLUMN(W5)-COLUMN($S$3)+1))</f>
        <v>46247</v>
      </c>
      <c r="X5" s="6">
        <f>IF(MONTH($S$1)&lt;&gt;MONTH($S$1-(WEEKDAY($S$1,1)-(start_day-1))-IF((WEEKDAY($S$1,1)-(start_day-1))&lt;=0,7,0)+(ROW(X5)-ROW($S$3))*7+(COLUMN(X5)-COLUMN($S$3)+1)),"",$S$1-(WEEKDAY($S$1,1)-(start_day-1))-IF((WEEKDAY($S$1,1)-(start_day-1))&lt;=0,7,0)+(ROW(X5)-ROW($S$3))*7+(COLUMN(X5)-COLUMN($S$3)+1))</f>
        <v>46248</v>
      </c>
      <c r="Y5" s="6">
        <f>IF(MONTH($S$1)&lt;&gt;MONTH($S$1-(WEEKDAY($S$1,1)-(start_day-1))-IF((WEEKDAY($S$1,1)-(start_day-1))&lt;=0,7,0)+(ROW(Y5)-ROW($S$3))*7+(COLUMN(Y5)-COLUMN($S$3)+1)),"",$S$1-(WEEKDAY($S$1,1)-(start_day-1))-IF((WEEKDAY($S$1,1)-(start_day-1))&lt;=0,7,0)+(ROW(Y5)-ROW($S$3))*7+(COLUMN(Y5)-COLUMN($S$3)+1))</f>
        <v>46249</v>
      </c>
      <c r="Z5" s="7"/>
      <c r="AA5" s="7"/>
    </row>
    <row r="6" ht="9.0" customHeight="1">
      <c r="I6" s="1"/>
      <c r="J6" s="1"/>
      <c r="K6" s="6">
        <f>IF(MONTH($K$1)&lt;&gt;MONTH($K$1-(WEEKDAY($K$1,1)-(start_day-1))-IF((WEEKDAY($K$1,1)-(start_day-1))&lt;=0,7,0)+(ROW(K6)-ROW($K$3))*7+(COLUMN(K6)-COLUMN($K$3)+1)),"",$K$1-(WEEKDAY($K$1,1)-(start_day-1))-IF((WEEKDAY($K$1,1)-(start_day-1))&lt;=0,7,0)+(ROW(K6)-ROW($K$3))*7+(COLUMN(K6)-COLUMN($K$3)+1))</f>
        <v>46194</v>
      </c>
      <c r="L6" s="6">
        <f>IF(MONTH($K$1)&lt;&gt;MONTH($K$1-(WEEKDAY($K$1,1)-(start_day-1))-IF((WEEKDAY($K$1,1)-(start_day-1))&lt;=0,7,0)+(ROW(L6)-ROW($K$3))*7+(COLUMN(L6)-COLUMN($K$3)+1)),"",$K$1-(WEEKDAY($K$1,1)-(start_day-1))-IF((WEEKDAY($K$1,1)-(start_day-1))&lt;=0,7,0)+(ROW(L6)-ROW($K$3))*7+(COLUMN(L6)-COLUMN($K$3)+1))</f>
        <v>46195</v>
      </c>
      <c r="M6" s="6">
        <f>IF(MONTH($K$1)&lt;&gt;MONTH($K$1-(WEEKDAY($K$1,1)-(start_day-1))-IF((WEEKDAY($K$1,1)-(start_day-1))&lt;=0,7,0)+(ROW(M6)-ROW($K$3))*7+(COLUMN(M6)-COLUMN($K$3)+1)),"",$K$1-(WEEKDAY($K$1,1)-(start_day-1))-IF((WEEKDAY($K$1,1)-(start_day-1))&lt;=0,7,0)+(ROW(M6)-ROW($K$3))*7+(COLUMN(M6)-COLUMN($K$3)+1))</f>
        <v>46196</v>
      </c>
      <c r="N6" s="6">
        <f>IF(MONTH($K$1)&lt;&gt;MONTH($K$1-(WEEKDAY($K$1,1)-(start_day-1))-IF((WEEKDAY($K$1,1)-(start_day-1))&lt;=0,7,0)+(ROW(N6)-ROW($K$3))*7+(COLUMN(N6)-COLUMN($K$3)+1)),"",$K$1-(WEEKDAY($K$1,1)-(start_day-1))-IF((WEEKDAY($K$1,1)-(start_day-1))&lt;=0,7,0)+(ROW(N6)-ROW($K$3))*7+(COLUMN(N6)-COLUMN($K$3)+1))</f>
        <v>46197</v>
      </c>
      <c r="O6" s="6">
        <f>IF(MONTH($K$1)&lt;&gt;MONTH($K$1-(WEEKDAY($K$1,1)-(start_day-1))-IF((WEEKDAY($K$1,1)-(start_day-1))&lt;=0,7,0)+(ROW(O6)-ROW($K$3))*7+(COLUMN(O6)-COLUMN($K$3)+1)),"",$K$1-(WEEKDAY($K$1,1)-(start_day-1))-IF((WEEKDAY($K$1,1)-(start_day-1))&lt;=0,7,0)+(ROW(O6)-ROW($K$3))*7+(COLUMN(O6)-COLUMN($K$3)+1))</f>
        <v>46198</v>
      </c>
      <c r="P6" s="6">
        <f>IF(MONTH($K$1)&lt;&gt;MONTH($K$1-(WEEKDAY($K$1,1)-(start_day-1))-IF((WEEKDAY($K$1,1)-(start_day-1))&lt;=0,7,0)+(ROW(P6)-ROW($K$3))*7+(COLUMN(P6)-COLUMN($K$3)+1)),"",$K$1-(WEEKDAY($K$1,1)-(start_day-1))-IF((WEEKDAY($K$1,1)-(start_day-1))&lt;=0,7,0)+(ROW(P6)-ROW($K$3))*7+(COLUMN(P6)-COLUMN($K$3)+1))</f>
        <v>46199</v>
      </c>
      <c r="Q6" s="6">
        <f>IF(MONTH($K$1)&lt;&gt;MONTH($K$1-(WEEKDAY($K$1,1)-(start_day-1))-IF((WEEKDAY($K$1,1)-(start_day-1))&lt;=0,7,0)+(ROW(Q6)-ROW($K$3))*7+(COLUMN(Q6)-COLUMN($K$3)+1)),"",$K$1-(WEEKDAY($K$1,1)-(start_day-1))-IF((WEEKDAY($K$1,1)-(start_day-1))&lt;=0,7,0)+(ROW(Q6)-ROW($K$3))*7+(COLUMN(Q6)-COLUMN($K$3)+1))</f>
        <v>46200</v>
      </c>
      <c r="R6" s="4"/>
      <c r="S6" s="6">
        <f>IF(MONTH($S$1)&lt;&gt;MONTH($S$1-(WEEKDAY($S$1,1)-(start_day-1))-IF((WEEKDAY($S$1,1)-(start_day-1))&lt;=0,7,0)+(ROW(S6)-ROW($S$3))*7+(COLUMN(S6)-COLUMN($S$3)+1)),"",$S$1-(WEEKDAY($S$1,1)-(start_day-1))-IF((WEEKDAY($S$1,1)-(start_day-1))&lt;=0,7,0)+(ROW(S6)-ROW($S$3))*7+(COLUMN(S6)-COLUMN($S$3)+1))</f>
        <v>46250</v>
      </c>
      <c r="T6" s="6">
        <f>IF(MONTH($S$1)&lt;&gt;MONTH($S$1-(WEEKDAY($S$1,1)-(start_day-1))-IF((WEEKDAY($S$1,1)-(start_day-1))&lt;=0,7,0)+(ROW(T6)-ROW($S$3))*7+(COLUMN(T6)-COLUMN($S$3)+1)),"",$S$1-(WEEKDAY($S$1,1)-(start_day-1))-IF((WEEKDAY($S$1,1)-(start_day-1))&lt;=0,7,0)+(ROW(T6)-ROW($S$3))*7+(COLUMN(T6)-COLUMN($S$3)+1))</f>
        <v>46251</v>
      </c>
      <c r="U6" s="6">
        <f>IF(MONTH($S$1)&lt;&gt;MONTH($S$1-(WEEKDAY($S$1,1)-(start_day-1))-IF((WEEKDAY($S$1,1)-(start_day-1))&lt;=0,7,0)+(ROW(U6)-ROW($S$3))*7+(COLUMN(U6)-COLUMN($S$3)+1)),"",$S$1-(WEEKDAY($S$1,1)-(start_day-1))-IF((WEEKDAY($S$1,1)-(start_day-1))&lt;=0,7,0)+(ROW(U6)-ROW($S$3))*7+(COLUMN(U6)-COLUMN($S$3)+1))</f>
        <v>46252</v>
      </c>
      <c r="V6" s="6">
        <f>IF(MONTH($S$1)&lt;&gt;MONTH($S$1-(WEEKDAY($S$1,1)-(start_day-1))-IF((WEEKDAY($S$1,1)-(start_day-1))&lt;=0,7,0)+(ROW(V6)-ROW($S$3))*7+(COLUMN(V6)-COLUMN($S$3)+1)),"",$S$1-(WEEKDAY($S$1,1)-(start_day-1))-IF((WEEKDAY($S$1,1)-(start_day-1))&lt;=0,7,0)+(ROW(V6)-ROW($S$3))*7+(COLUMN(V6)-COLUMN($S$3)+1))</f>
        <v>46253</v>
      </c>
      <c r="W6" s="6">
        <f>IF(MONTH($S$1)&lt;&gt;MONTH($S$1-(WEEKDAY($S$1,1)-(start_day-1))-IF((WEEKDAY($S$1,1)-(start_day-1))&lt;=0,7,0)+(ROW(W6)-ROW($S$3))*7+(COLUMN(W6)-COLUMN($S$3)+1)),"",$S$1-(WEEKDAY($S$1,1)-(start_day-1))-IF((WEEKDAY($S$1,1)-(start_day-1))&lt;=0,7,0)+(ROW(W6)-ROW($S$3))*7+(COLUMN(W6)-COLUMN($S$3)+1))</f>
        <v>46254</v>
      </c>
      <c r="X6" s="6">
        <f>IF(MONTH($S$1)&lt;&gt;MONTH($S$1-(WEEKDAY($S$1,1)-(start_day-1))-IF((WEEKDAY($S$1,1)-(start_day-1))&lt;=0,7,0)+(ROW(X6)-ROW($S$3))*7+(COLUMN(X6)-COLUMN($S$3)+1)),"",$S$1-(WEEKDAY($S$1,1)-(start_day-1))-IF((WEEKDAY($S$1,1)-(start_day-1))&lt;=0,7,0)+(ROW(X6)-ROW($S$3))*7+(COLUMN(X6)-COLUMN($S$3)+1))</f>
        <v>46255</v>
      </c>
      <c r="Y6" s="6">
        <f>IF(MONTH($S$1)&lt;&gt;MONTH($S$1-(WEEKDAY($S$1,1)-(start_day-1))-IF((WEEKDAY($S$1,1)-(start_day-1))&lt;=0,7,0)+(ROW(Y6)-ROW($S$3))*7+(COLUMN(Y6)-COLUMN($S$3)+1)),"",$S$1-(WEEKDAY($S$1,1)-(start_day-1))-IF((WEEKDAY($S$1,1)-(start_day-1))&lt;=0,7,0)+(ROW(Y6)-ROW($S$3))*7+(COLUMN(Y6)-COLUMN($S$3)+1))</f>
        <v>46256</v>
      </c>
      <c r="Z6" s="7"/>
      <c r="AA6" s="7"/>
    </row>
    <row r="7" ht="9.0" customHeight="1">
      <c r="I7" s="1"/>
      <c r="J7" s="1"/>
      <c r="K7" s="6">
        <f>IF(MONTH($K$1)&lt;&gt;MONTH($K$1-(WEEKDAY($K$1,1)-(start_day-1))-IF((WEEKDAY($K$1,1)-(start_day-1))&lt;=0,7,0)+(ROW(K7)-ROW($K$3))*7+(COLUMN(K7)-COLUMN($K$3)+1)),"",$K$1-(WEEKDAY($K$1,1)-(start_day-1))-IF((WEEKDAY($K$1,1)-(start_day-1))&lt;=0,7,0)+(ROW(K7)-ROW($K$3))*7+(COLUMN(K7)-COLUMN($K$3)+1))</f>
        <v>46201</v>
      </c>
      <c r="L7" s="6">
        <f>IF(MONTH($K$1)&lt;&gt;MONTH($K$1-(WEEKDAY($K$1,1)-(start_day-1))-IF((WEEKDAY($K$1,1)-(start_day-1))&lt;=0,7,0)+(ROW(L7)-ROW($K$3))*7+(COLUMN(L7)-COLUMN($K$3)+1)),"",$K$1-(WEEKDAY($K$1,1)-(start_day-1))-IF((WEEKDAY($K$1,1)-(start_day-1))&lt;=0,7,0)+(ROW(L7)-ROW($K$3))*7+(COLUMN(L7)-COLUMN($K$3)+1))</f>
        <v>46202</v>
      </c>
      <c r="M7" s="6">
        <f>IF(MONTH($K$1)&lt;&gt;MONTH($K$1-(WEEKDAY($K$1,1)-(start_day-1))-IF((WEEKDAY($K$1,1)-(start_day-1))&lt;=0,7,0)+(ROW(M7)-ROW($K$3))*7+(COLUMN(M7)-COLUMN($K$3)+1)),"",$K$1-(WEEKDAY($K$1,1)-(start_day-1))-IF((WEEKDAY($K$1,1)-(start_day-1))&lt;=0,7,0)+(ROW(M7)-ROW($K$3))*7+(COLUMN(M7)-COLUMN($K$3)+1))</f>
        <v>46203</v>
      </c>
      <c r="N7" s="6" t="str">
        <f>IF(MONTH($K$1)&lt;&gt;MONTH($K$1-(WEEKDAY($K$1,1)-(start_day-1))-IF((WEEKDAY($K$1,1)-(start_day-1))&lt;=0,7,0)+(ROW(N7)-ROW($K$3))*7+(COLUMN(N7)-COLUMN($K$3)+1)),"",$K$1-(WEEKDAY($K$1,1)-(start_day-1))-IF((WEEKDAY($K$1,1)-(start_day-1))&lt;=0,7,0)+(ROW(N7)-ROW($K$3))*7+(COLUMN(N7)-COLUMN($K$3)+1))</f>
        <v/>
      </c>
      <c r="O7" s="6" t="str">
        <f>IF(MONTH($K$1)&lt;&gt;MONTH($K$1-(WEEKDAY($K$1,1)-(start_day-1))-IF((WEEKDAY($K$1,1)-(start_day-1))&lt;=0,7,0)+(ROW(O7)-ROW($K$3))*7+(COLUMN(O7)-COLUMN($K$3)+1)),"",$K$1-(WEEKDAY($K$1,1)-(start_day-1))-IF((WEEKDAY($K$1,1)-(start_day-1))&lt;=0,7,0)+(ROW(O7)-ROW($K$3))*7+(COLUMN(O7)-COLUMN($K$3)+1))</f>
        <v/>
      </c>
      <c r="P7" s="6" t="str">
        <f>IF(MONTH($K$1)&lt;&gt;MONTH($K$1-(WEEKDAY($K$1,1)-(start_day-1))-IF((WEEKDAY($K$1,1)-(start_day-1))&lt;=0,7,0)+(ROW(P7)-ROW($K$3))*7+(COLUMN(P7)-COLUMN($K$3)+1)),"",$K$1-(WEEKDAY($K$1,1)-(start_day-1))-IF((WEEKDAY($K$1,1)-(start_day-1))&lt;=0,7,0)+(ROW(P7)-ROW($K$3))*7+(COLUMN(P7)-COLUMN($K$3)+1))</f>
        <v/>
      </c>
      <c r="Q7" s="6" t="str">
        <f>IF(MONTH($K$1)&lt;&gt;MONTH($K$1-(WEEKDAY($K$1,1)-(start_day-1))-IF((WEEKDAY($K$1,1)-(start_day-1))&lt;=0,7,0)+(ROW(Q7)-ROW($K$3))*7+(COLUMN(Q7)-COLUMN($K$3)+1)),"",$K$1-(WEEKDAY($K$1,1)-(start_day-1))-IF((WEEKDAY($K$1,1)-(start_day-1))&lt;=0,7,0)+(ROW(Q7)-ROW($K$3))*7+(COLUMN(Q7)-COLUMN($K$3)+1))</f>
        <v/>
      </c>
      <c r="R7" s="4"/>
      <c r="S7" s="6">
        <f>IF(MONTH($S$1)&lt;&gt;MONTH($S$1-(WEEKDAY($S$1,1)-(start_day-1))-IF((WEEKDAY($S$1,1)-(start_day-1))&lt;=0,7,0)+(ROW(S7)-ROW($S$3))*7+(COLUMN(S7)-COLUMN($S$3)+1)),"",$S$1-(WEEKDAY($S$1,1)-(start_day-1))-IF((WEEKDAY($S$1,1)-(start_day-1))&lt;=0,7,0)+(ROW(S7)-ROW($S$3))*7+(COLUMN(S7)-COLUMN($S$3)+1))</f>
        <v>46257</v>
      </c>
      <c r="T7" s="6">
        <f>IF(MONTH($S$1)&lt;&gt;MONTH($S$1-(WEEKDAY($S$1,1)-(start_day-1))-IF((WEEKDAY($S$1,1)-(start_day-1))&lt;=0,7,0)+(ROW(T7)-ROW($S$3))*7+(COLUMN(T7)-COLUMN($S$3)+1)),"",$S$1-(WEEKDAY($S$1,1)-(start_day-1))-IF((WEEKDAY($S$1,1)-(start_day-1))&lt;=0,7,0)+(ROW(T7)-ROW($S$3))*7+(COLUMN(T7)-COLUMN($S$3)+1))</f>
        <v>46258</v>
      </c>
      <c r="U7" s="6">
        <f>IF(MONTH($S$1)&lt;&gt;MONTH($S$1-(WEEKDAY($S$1,1)-(start_day-1))-IF((WEEKDAY($S$1,1)-(start_day-1))&lt;=0,7,0)+(ROW(U7)-ROW($S$3))*7+(COLUMN(U7)-COLUMN($S$3)+1)),"",$S$1-(WEEKDAY($S$1,1)-(start_day-1))-IF((WEEKDAY($S$1,1)-(start_day-1))&lt;=0,7,0)+(ROW(U7)-ROW($S$3))*7+(COLUMN(U7)-COLUMN($S$3)+1))</f>
        <v>46259</v>
      </c>
      <c r="V7" s="6">
        <f>IF(MONTH($S$1)&lt;&gt;MONTH($S$1-(WEEKDAY($S$1,1)-(start_day-1))-IF((WEEKDAY($S$1,1)-(start_day-1))&lt;=0,7,0)+(ROW(V7)-ROW($S$3))*7+(COLUMN(V7)-COLUMN($S$3)+1)),"",$S$1-(WEEKDAY($S$1,1)-(start_day-1))-IF((WEEKDAY($S$1,1)-(start_day-1))&lt;=0,7,0)+(ROW(V7)-ROW($S$3))*7+(COLUMN(V7)-COLUMN($S$3)+1))</f>
        <v>46260</v>
      </c>
      <c r="W7" s="6">
        <f>IF(MONTH($S$1)&lt;&gt;MONTH($S$1-(WEEKDAY($S$1,1)-(start_day-1))-IF((WEEKDAY($S$1,1)-(start_day-1))&lt;=0,7,0)+(ROW(W7)-ROW($S$3))*7+(COLUMN(W7)-COLUMN($S$3)+1)),"",$S$1-(WEEKDAY($S$1,1)-(start_day-1))-IF((WEEKDAY($S$1,1)-(start_day-1))&lt;=0,7,0)+(ROW(W7)-ROW($S$3))*7+(COLUMN(W7)-COLUMN($S$3)+1))</f>
        <v>46261</v>
      </c>
      <c r="X7" s="6">
        <f>IF(MONTH($S$1)&lt;&gt;MONTH($S$1-(WEEKDAY($S$1,1)-(start_day-1))-IF((WEEKDAY($S$1,1)-(start_day-1))&lt;=0,7,0)+(ROW(X7)-ROW($S$3))*7+(COLUMN(X7)-COLUMN($S$3)+1)),"",$S$1-(WEEKDAY($S$1,1)-(start_day-1))-IF((WEEKDAY($S$1,1)-(start_day-1))&lt;=0,7,0)+(ROW(X7)-ROW($S$3))*7+(COLUMN(X7)-COLUMN($S$3)+1))</f>
        <v>46262</v>
      </c>
      <c r="Y7" s="6">
        <f>IF(MONTH($S$1)&lt;&gt;MONTH($S$1-(WEEKDAY($S$1,1)-(start_day-1))-IF((WEEKDAY($S$1,1)-(start_day-1))&lt;=0,7,0)+(ROW(Y7)-ROW($S$3))*7+(COLUMN(Y7)-COLUMN($S$3)+1)),"",$S$1-(WEEKDAY($S$1,1)-(start_day-1))-IF((WEEKDAY($S$1,1)-(start_day-1))&lt;=0,7,0)+(ROW(Y7)-ROW($S$3))*7+(COLUMN(Y7)-COLUMN($S$3)+1))</f>
        <v>46263</v>
      </c>
      <c r="Z7" s="7"/>
      <c r="AA7" s="7"/>
    </row>
    <row r="8" ht="9.0" customHeight="1">
      <c r="A8" s="8"/>
      <c r="B8" s="8"/>
      <c r="C8" s="8"/>
      <c r="D8" s="8"/>
      <c r="E8" s="8"/>
      <c r="F8" s="8"/>
      <c r="G8" s="8"/>
      <c r="H8" s="8"/>
      <c r="I8" s="9"/>
      <c r="J8" s="9"/>
      <c r="K8" s="6" t="str">
        <f>IF(MONTH($K$1)&lt;&gt;MONTH($K$1-(WEEKDAY($K$1,1)-(start_day-1))-IF((WEEKDAY($K$1,1)-(start_day-1))&lt;=0,7,0)+(ROW(K8)-ROW($K$3))*7+(COLUMN(K8)-COLUMN($K$3)+1)),"",$K$1-(WEEKDAY($K$1,1)-(start_day-1))-IF((WEEKDAY($K$1,1)-(start_day-1))&lt;=0,7,0)+(ROW(K8)-ROW($K$3))*7+(COLUMN(K8)-COLUMN($K$3)+1))</f>
        <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f>IF(MONTH($S$1)&lt;&gt;MONTH($S$1-(WEEKDAY($S$1,1)-(start_day-1))-IF((WEEKDAY($S$1,1)-(start_day-1))&lt;=0,7,0)+(ROW(S8)-ROW($S$3))*7+(COLUMN(S8)-COLUMN($S$3)+1)),"",$S$1-(WEEKDAY($S$1,1)-(start_day-1))-IF((WEEKDAY($S$1,1)-(start_day-1))&lt;=0,7,0)+(ROW(S8)-ROW($S$3))*7+(COLUMN(S8)-COLUMN($S$3)+1))</f>
        <v>46264</v>
      </c>
      <c r="T8" s="6">
        <f>IF(MONTH($S$1)&lt;&gt;MONTH($S$1-(WEEKDAY($S$1,1)-(start_day-1))-IF((WEEKDAY($S$1,1)-(start_day-1))&lt;=0,7,0)+(ROW(T8)-ROW($S$3))*7+(COLUMN(T8)-COLUMN($S$3)+1)),"",$S$1-(WEEKDAY($S$1,1)-(start_day-1))-IF((WEEKDAY($S$1,1)-(start_day-1))&lt;=0,7,0)+(ROW(T8)-ROW($S$3))*7+(COLUMN(T8)-COLUMN($S$3)+1))</f>
        <v>46265</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row>
    <row r="9" ht="21.0" customHeight="1">
      <c r="A9" s="13">
        <f>A10</f>
        <v>46201</v>
      </c>
      <c r="B9" s="14"/>
      <c r="C9" s="15">
        <f>C10</f>
        <v>46202</v>
      </c>
      <c r="D9" s="14"/>
      <c r="E9" s="15">
        <f>E10</f>
        <v>46203</v>
      </c>
      <c r="F9" s="14"/>
      <c r="G9" s="15">
        <f>G10</f>
        <v>46204</v>
      </c>
      <c r="H9" s="14"/>
      <c r="I9" s="15">
        <f>I10</f>
        <v>46205</v>
      </c>
      <c r="J9" s="14"/>
      <c r="K9" s="15">
        <f>K10</f>
        <v>46206</v>
      </c>
      <c r="L9" s="14"/>
      <c r="M9" s="14"/>
      <c r="N9" s="14"/>
      <c r="O9" s="14"/>
      <c r="P9" s="14"/>
      <c r="Q9" s="14"/>
      <c r="R9" s="14"/>
      <c r="S9" s="15">
        <f>S10</f>
        <v>46207</v>
      </c>
      <c r="T9" s="14"/>
      <c r="U9" s="14"/>
      <c r="V9" s="14"/>
      <c r="W9" s="14"/>
      <c r="X9" s="14"/>
      <c r="Y9" s="14"/>
      <c r="Z9" s="16"/>
      <c r="AA9" s="17"/>
    </row>
    <row r="10" ht="12.75" customHeight="1">
      <c r="A10" s="20">
        <f>$A$1-(WEEKDAY($A$1,1)-(start_day-1))-IF((WEEKDAY($A$1,1)-(start_day-1))&lt;=0,7,0)+1</f>
        <v>46201</v>
      </c>
      <c r="B10" s="21"/>
      <c r="C10" s="22">
        <f>A10+1</f>
        <v>46202</v>
      </c>
      <c r="D10" s="23"/>
      <c r="E10" s="22">
        <f>C10+1</f>
        <v>46203</v>
      </c>
      <c r="F10" s="23"/>
      <c r="G10" s="22">
        <f>E10+1</f>
        <v>46204</v>
      </c>
      <c r="H10" s="23"/>
      <c r="I10" s="22">
        <f>G10+1</f>
        <v>46205</v>
      </c>
      <c r="J10" s="23"/>
      <c r="K10" s="22">
        <f>I10+1</f>
        <v>46206</v>
      </c>
      <c r="L10" s="24"/>
      <c r="M10" s="25"/>
      <c r="N10" s="24"/>
      <c r="O10" s="24"/>
      <c r="P10" s="24"/>
      <c r="Q10" s="24"/>
      <c r="R10" s="26"/>
      <c r="S10" s="27">
        <f>K10+1</f>
        <v>46207</v>
      </c>
      <c r="T10" s="28"/>
      <c r="U10" s="29"/>
      <c r="V10" s="28"/>
      <c r="W10" s="28"/>
      <c r="X10" s="28"/>
      <c r="Y10" s="28"/>
      <c r="Z10" s="30"/>
      <c r="AA10" s="17"/>
    </row>
    <row r="11" ht="12.75" customHeight="1">
      <c r="A11" s="32"/>
      <c r="B11" s="3"/>
      <c r="C11" s="33"/>
      <c r="D11" s="34"/>
      <c r="E11" s="33"/>
      <c r="F11" s="34"/>
      <c r="G11" s="33" t="s">
        <v>119</v>
      </c>
      <c r="H11" s="34"/>
      <c r="I11" s="33" t="s">
        <v>119</v>
      </c>
      <c r="J11" s="34"/>
      <c r="K11" s="33" t="s">
        <v>116</v>
      </c>
      <c r="R11" s="34"/>
      <c r="S11" s="32" t="s">
        <v>117</v>
      </c>
      <c r="T11" s="3"/>
      <c r="U11" s="3"/>
      <c r="V11" s="3"/>
      <c r="W11" s="3"/>
      <c r="X11" s="3"/>
      <c r="Y11" s="3"/>
      <c r="Z11" s="35"/>
      <c r="AA11" s="17"/>
    </row>
    <row r="12" ht="12.75" customHeight="1">
      <c r="A12" s="32"/>
      <c r="B12" s="3"/>
      <c r="C12" s="33"/>
      <c r="D12" s="34"/>
      <c r="E12" s="33"/>
      <c r="F12" s="34"/>
      <c r="G12" s="33" t="s">
        <v>182</v>
      </c>
      <c r="H12" s="34"/>
      <c r="I12" s="33" t="s">
        <v>182</v>
      </c>
      <c r="J12" s="34"/>
      <c r="K12" s="33" t="s">
        <v>182</v>
      </c>
      <c r="R12" s="34"/>
      <c r="S12" s="32" t="s">
        <v>182</v>
      </c>
      <c r="T12" s="3"/>
      <c r="U12" s="3"/>
      <c r="V12" s="3"/>
      <c r="W12" s="3"/>
      <c r="X12" s="3"/>
      <c r="Y12" s="3"/>
      <c r="Z12" s="35"/>
      <c r="AA12" s="17"/>
    </row>
    <row r="13" ht="12.75" customHeight="1">
      <c r="A13" s="32"/>
      <c r="B13" s="3"/>
      <c r="C13" s="33"/>
      <c r="D13" s="34"/>
      <c r="E13" s="33"/>
      <c r="F13" s="34"/>
      <c r="G13" s="33" t="s">
        <v>149</v>
      </c>
      <c r="H13" s="34"/>
      <c r="I13" s="33" t="s">
        <v>149</v>
      </c>
      <c r="J13" s="34"/>
      <c r="K13" s="33" t="s">
        <v>183</v>
      </c>
      <c r="R13" s="34"/>
      <c r="S13" s="32" t="s">
        <v>166</v>
      </c>
      <c r="T13" s="3"/>
      <c r="U13" s="3"/>
      <c r="V13" s="3"/>
      <c r="W13" s="3"/>
      <c r="X13" s="3"/>
      <c r="Y13" s="3"/>
      <c r="Z13" s="35"/>
      <c r="AA13" s="17"/>
    </row>
    <row r="14" ht="12.75" customHeight="1">
      <c r="A14" s="32"/>
      <c r="B14" s="3"/>
      <c r="C14" s="33"/>
      <c r="D14" s="34"/>
      <c r="E14" s="33"/>
      <c r="F14" s="34"/>
      <c r="G14" s="33"/>
      <c r="H14" s="34"/>
      <c r="I14" s="33"/>
      <c r="J14" s="34"/>
      <c r="K14" s="33"/>
      <c r="R14" s="34"/>
      <c r="S14" s="32"/>
      <c r="T14" s="3"/>
      <c r="U14" s="3"/>
      <c r="V14" s="3"/>
      <c r="W14" s="3"/>
      <c r="X14" s="3"/>
      <c r="Y14" s="3"/>
      <c r="Z14" s="35"/>
      <c r="AA14" s="17"/>
    </row>
    <row r="15" ht="12.75" customHeight="1">
      <c r="A15" s="36"/>
      <c r="B15" s="37"/>
      <c r="C15" s="38"/>
      <c r="D15" s="39"/>
      <c r="E15" s="38"/>
      <c r="F15" s="39"/>
      <c r="G15" s="49" t="s">
        <v>184</v>
      </c>
      <c r="H15" s="39"/>
      <c r="I15" s="49" t="s">
        <v>185</v>
      </c>
      <c r="J15" s="39"/>
      <c r="K15" s="49" t="s">
        <v>188</v>
      </c>
      <c r="L15" s="40"/>
      <c r="M15" s="40"/>
      <c r="N15" s="40"/>
      <c r="O15" s="40"/>
      <c r="P15" s="40"/>
      <c r="Q15" s="40"/>
      <c r="R15" s="39"/>
      <c r="S15" s="53" t="s">
        <v>188</v>
      </c>
      <c r="T15" s="37"/>
      <c r="U15" s="37"/>
      <c r="V15" s="37"/>
      <c r="W15" s="37"/>
      <c r="X15" s="37"/>
      <c r="Y15" s="37"/>
      <c r="Z15" s="41"/>
      <c r="AA15" s="17"/>
    </row>
    <row r="16" ht="12.75" customHeight="1">
      <c r="A16" s="20">
        <f>S10+1</f>
        <v>46208</v>
      </c>
      <c r="B16" s="21"/>
      <c r="C16" s="22">
        <f>A16+1</f>
        <v>46209</v>
      </c>
      <c r="D16" s="23"/>
      <c r="E16" s="22">
        <f>C16+1</f>
        <v>46210</v>
      </c>
      <c r="F16" s="23"/>
      <c r="G16" s="22">
        <f>E16+1</f>
        <v>46211</v>
      </c>
      <c r="H16" s="23"/>
      <c r="I16" s="22">
        <f>G16+1</f>
        <v>46212</v>
      </c>
      <c r="J16" s="23"/>
      <c r="K16" s="22">
        <f>I16+1</f>
        <v>46213</v>
      </c>
      <c r="L16" s="24"/>
      <c r="M16" s="25"/>
      <c r="N16" s="24"/>
      <c r="O16" s="24"/>
      <c r="P16" s="24"/>
      <c r="Q16" s="24"/>
      <c r="R16" s="26"/>
      <c r="S16" s="27">
        <f>K16+1</f>
        <v>46214</v>
      </c>
      <c r="T16" s="28"/>
      <c r="U16" s="29"/>
      <c r="V16" s="28"/>
      <c r="W16" s="28"/>
      <c r="X16" s="28"/>
      <c r="Y16" s="28"/>
      <c r="Z16" s="30"/>
      <c r="AA16" s="17"/>
    </row>
    <row r="17" ht="12.75" customHeight="1">
      <c r="A17" s="32" t="s">
        <v>117</v>
      </c>
      <c r="B17" s="3"/>
      <c r="E17" s="94"/>
      <c r="F17" s="34"/>
      <c r="G17" s="94"/>
      <c r="H17" s="34"/>
      <c r="I17" s="94"/>
      <c r="J17" s="34"/>
      <c r="K17" s="45"/>
      <c r="R17" s="34"/>
      <c r="S17" s="61"/>
      <c r="T17" s="3"/>
      <c r="U17" s="3"/>
      <c r="V17" s="3"/>
      <c r="W17" s="3"/>
      <c r="X17" s="3"/>
      <c r="Y17" s="3"/>
      <c r="Z17" s="35"/>
      <c r="AA17" s="17"/>
    </row>
    <row r="18" ht="12.75" customHeight="1">
      <c r="A18" s="32" t="s">
        <v>182</v>
      </c>
      <c r="B18" s="3"/>
      <c r="C18" s="135" t="s">
        <v>189</v>
      </c>
      <c r="D18" s="34"/>
      <c r="E18" s="94" t="s">
        <v>189</v>
      </c>
      <c r="F18" s="34"/>
      <c r="G18" s="94" t="s">
        <v>189</v>
      </c>
      <c r="H18" s="34"/>
      <c r="I18" s="94" t="s">
        <v>189</v>
      </c>
      <c r="J18" s="34"/>
      <c r="K18" s="33"/>
      <c r="R18" s="34"/>
      <c r="S18" s="32"/>
      <c r="T18" s="3"/>
      <c r="U18" s="3"/>
      <c r="V18" s="3"/>
      <c r="W18" s="3"/>
      <c r="X18" s="3"/>
      <c r="Y18" s="3"/>
      <c r="Z18" s="35"/>
      <c r="AA18" s="17"/>
    </row>
    <row r="19" ht="12.75" customHeight="1">
      <c r="A19" s="75" t="s">
        <v>187</v>
      </c>
      <c r="B19" s="3"/>
      <c r="C19" s="136" t="s">
        <v>190</v>
      </c>
      <c r="D19" s="34"/>
      <c r="E19" s="33" t="s">
        <v>190</v>
      </c>
      <c r="F19" s="34"/>
      <c r="G19" s="33" t="s">
        <v>191</v>
      </c>
      <c r="H19" s="34"/>
      <c r="I19" s="33" t="s">
        <v>149</v>
      </c>
      <c r="J19" s="34"/>
      <c r="K19" s="33"/>
      <c r="R19" s="34"/>
      <c r="S19" s="32"/>
      <c r="T19" s="3"/>
      <c r="U19" s="3"/>
      <c r="V19" s="3"/>
      <c r="W19" s="3"/>
      <c r="X19" s="3"/>
      <c r="Y19" s="3"/>
      <c r="Z19" s="35"/>
      <c r="AA19" s="17"/>
    </row>
    <row r="20" ht="12.75" customHeight="1">
      <c r="A20" s="32" t="s">
        <v>171</v>
      </c>
      <c r="B20" s="3"/>
      <c r="C20" s="136" t="s">
        <v>192</v>
      </c>
      <c r="D20" s="34"/>
      <c r="E20" s="33" t="s">
        <v>193</v>
      </c>
      <c r="F20" s="34"/>
      <c r="G20" s="33" t="s">
        <v>194</v>
      </c>
      <c r="H20" s="34"/>
      <c r="I20" s="33" t="s">
        <v>193</v>
      </c>
      <c r="J20" s="34"/>
      <c r="K20" s="33"/>
      <c r="R20" s="34"/>
      <c r="S20" s="32"/>
      <c r="T20" s="3"/>
      <c r="U20" s="3"/>
      <c r="V20" s="3"/>
      <c r="W20" s="3"/>
      <c r="X20" s="3"/>
      <c r="Y20" s="3"/>
      <c r="Z20" s="35"/>
      <c r="AA20" s="17"/>
    </row>
    <row r="21" ht="12.75" customHeight="1">
      <c r="A21" s="53" t="s">
        <v>188</v>
      </c>
      <c r="B21" s="37"/>
      <c r="C21" s="137" t="s">
        <v>195</v>
      </c>
      <c r="D21" s="39"/>
      <c r="E21" s="49" t="s">
        <v>195</v>
      </c>
      <c r="F21" s="39"/>
      <c r="G21" s="49" t="s">
        <v>196</v>
      </c>
      <c r="H21" s="39"/>
      <c r="I21" s="49" t="s">
        <v>197</v>
      </c>
      <c r="J21" s="39"/>
      <c r="K21" s="38"/>
      <c r="L21" s="40"/>
      <c r="M21" s="40"/>
      <c r="N21" s="40"/>
      <c r="O21" s="40"/>
      <c r="P21" s="40"/>
      <c r="Q21" s="40"/>
      <c r="R21" s="39"/>
      <c r="S21" s="53"/>
      <c r="T21" s="37"/>
      <c r="U21" s="37"/>
      <c r="V21" s="37"/>
      <c r="W21" s="37"/>
      <c r="X21" s="37"/>
      <c r="Y21" s="37"/>
      <c r="Z21" s="41"/>
      <c r="AA21" s="17"/>
    </row>
    <row r="22" ht="12.75" customHeight="1">
      <c r="A22" s="20">
        <f>S16+1</f>
        <v>46215</v>
      </c>
      <c r="B22" s="21"/>
      <c r="C22" s="22">
        <f>A22+1</f>
        <v>46216</v>
      </c>
      <c r="D22" s="23"/>
      <c r="E22" s="22">
        <f>C22+1</f>
        <v>46217</v>
      </c>
      <c r="F22" s="23"/>
      <c r="G22" s="22">
        <f>E22+1</f>
        <v>46218</v>
      </c>
      <c r="H22" s="23"/>
      <c r="I22" s="22">
        <f>G22+1</f>
        <v>46219</v>
      </c>
      <c r="J22" s="23"/>
      <c r="K22" s="22">
        <f>I22+1</f>
        <v>46220</v>
      </c>
      <c r="L22" s="24"/>
      <c r="M22" s="25"/>
      <c r="N22" s="24"/>
      <c r="O22" s="24"/>
      <c r="P22" s="24"/>
      <c r="Q22" s="24"/>
      <c r="R22" s="26"/>
      <c r="S22" s="27">
        <f>K22+1</f>
        <v>46221</v>
      </c>
      <c r="T22" s="28"/>
      <c r="U22" s="29"/>
      <c r="V22" s="28"/>
      <c r="W22" s="28"/>
      <c r="X22" s="28"/>
      <c r="Y22" s="28"/>
      <c r="Z22" s="30"/>
      <c r="AA22" s="17"/>
    </row>
    <row r="23" ht="12.75" customHeight="1">
      <c r="A23" s="61"/>
      <c r="B23" s="35"/>
      <c r="C23" s="94" t="s">
        <v>198</v>
      </c>
      <c r="D23" s="34"/>
      <c r="E23" s="94" t="s">
        <v>198</v>
      </c>
      <c r="F23" s="34"/>
      <c r="G23" s="94" t="s">
        <v>198</v>
      </c>
      <c r="H23" s="34"/>
      <c r="I23" s="94" t="s">
        <v>199</v>
      </c>
      <c r="J23" s="34"/>
      <c r="K23" s="33"/>
      <c r="R23" s="34"/>
      <c r="S23" s="32"/>
      <c r="T23" s="3"/>
      <c r="U23" s="3"/>
      <c r="V23" s="3"/>
      <c r="W23" s="3"/>
      <c r="X23" s="3"/>
      <c r="Y23" s="3"/>
      <c r="Z23" s="35"/>
      <c r="AA23" s="17"/>
    </row>
    <row r="24" ht="12.75" customHeight="1">
      <c r="A24" s="32"/>
      <c r="B24" s="35"/>
      <c r="C24" s="33" t="s">
        <v>200</v>
      </c>
      <c r="D24" s="34"/>
      <c r="E24" s="33" t="s">
        <v>200</v>
      </c>
      <c r="F24" s="34"/>
      <c r="G24" s="33" t="s">
        <v>200</v>
      </c>
      <c r="H24" s="34"/>
      <c r="I24" s="17"/>
      <c r="J24" s="17"/>
      <c r="K24" s="33"/>
      <c r="R24" s="34"/>
      <c r="S24" s="32"/>
      <c r="T24" s="3"/>
      <c r="U24" s="3"/>
      <c r="V24" s="3"/>
      <c r="W24" s="3"/>
      <c r="X24" s="3"/>
      <c r="Y24" s="3"/>
      <c r="Z24" s="35"/>
      <c r="AA24" s="17"/>
    </row>
    <row r="25" ht="12.75" customHeight="1">
      <c r="A25" s="75"/>
      <c r="B25" s="35"/>
      <c r="C25" s="33" t="s">
        <v>149</v>
      </c>
      <c r="D25" s="34"/>
      <c r="E25" s="33" t="s">
        <v>149</v>
      </c>
      <c r="F25" s="34"/>
      <c r="G25" s="33" t="s">
        <v>149</v>
      </c>
      <c r="H25" s="34"/>
      <c r="I25" s="33"/>
      <c r="J25" s="34"/>
      <c r="K25" s="33"/>
      <c r="R25" s="34"/>
      <c r="S25" s="32"/>
      <c r="T25" s="3"/>
      <c r="U25" s="3"/>
      <c r="V25" s="3"/>
      <c r="W25" s="3"/>
      <c r="X25" s="3"/>
      <c r="Y25" s="3"/>
      <c r="Z25" s="35"/>
      <c r="AA25" s="17"/>
    </row>
    <row r="26" ht="12.75" customHeight="1">
      <c r="A26" s="32"/>
      <c r="B26" s="3"/>
      <c r="C26" s="33"/>
      <c r="D26" s="34"/>
      <c r="E26" s="33"/>
      <c r="F26" s="34"/>
      <c r="G26" s="33"/>
      <c r="H26" s="34"/>
      <c r="I26" s="33"/>
      <c r="J26" s="34"/>
      <c r="K26" s="33"/>
      <c r="R26" s="34"/>
      <c r="S26" s="32"/>
      <c r="T26" s="3"/>
      <c r="U26" s="3"/>
      <c r="V26" s="3"/>
      <c r="W26" s="3"/>
      <c r="X26" s="3"/>
      <c r="Y26" s="3"/>
      <c r="Z26" s="35"/>
      <c r="AA26" s="17"/>
    </row>
    <row r="27" ht="12.75" customHeight="1">
      <c r="A27" s="53"/>
      <c r="B27" s="37"/>
      <c r="C27" s="49" t="s">
        <v>201</v>
      </c>
      <c r="D27" s="39"/>
      <c r="E27" s="49" t="s">
        <v>202</v>
      </c>
      <c r="F27" s="39"/>
      <c r="G27" s="49" t="s">
        <v>201</v>
      </c>
      <c r="H27" s="39"/>
      <c r="I27" s="38" t="s">
        <v>201</v>
      </c>
      <c r="J27" s="39"/>
      <c r="K27" s="38"/>
      <c r="L27" s="40"/>
      <c r="M27" s="40"/>
      <c r="N27" s="40"/>
      <c r="O27" s="40"/>
      <c r="P27" s="40"/>
      <c r="Q27" s="40"/>
      <c r="R27" s="39"/>
      <c r="S27" s="36"/>
      <c r="T27" s="37"/>
      <c r="U27" s="37"/>
      <c r="V27" s="37"/>
      <c r="W27" s="37"/>
      <c r="X27" s="37"/>
      <c r="Y27" s="37"/>
      <c r="Z27" s="41"/>
      <c r="AA27" s="17"/>
    </row>
    <row r="28" ht="12.75" customHeight="1">
      <c r="A28" s="20">
        <f>S22+1</f>
        <v>46222</v>
      </c>
      <c r="B28" s="21"/>
      <c r="C28" s="22">
        <f>A28+1</f>
        <v>46223</v>
      </c>
      <c r="D28" s="23"/>
      <c r="E28" s="22">
        <f>C28+1</f>
        <v>46224</v>
      </c>
      <c r="F28" s="23"/>
      <c r="G28" s="22">
        <f>E28+1</f>
        <v>46225</v>
      </c>
      <c r="H28" s="23"/>
      <c r="I28" s="22">
        <f>G28+1</f>
        <v>46226</v>
      </c>
      <c r="J28" s="23"/>
      <c r="K28" s="22">
        <f>I28+1</f>
        <v>46227</v>
      </c>
      <c r="L28" s="24"/>
      <c r="M28" s="25"/>
      <c r="N28" s="24"/>
      <c r="O28" s="24"/>
      <c r="P28" s="24"/>
      <c r="Q28" s="24"/>
      <c r="R28" s="26"/>
      <c r="S28" s="27">
        <f>K28+1</f>
        <v>46228</v>
      </c>
      <c r="T28" s="28"/>
      <c r="U28" s="29"/>
      <c r="V28" s="28"/>
      <c r="W28" s="28"/>
      <c r="X28" s="28"/>
      <c r="Y28" s="28"/>
      <c r="Z28" s="30"/>
      <c r="AA28" s="17"/>
    </row>
    <row r="29" ht="12.75" customHeight="1">
      <c r="A29" s="32"/>
      <c r="B29" s="3"/>
      <c r="C29" s="33"/>
      <c r="D29" s="34"/>
      <c r="E29" s="33"/>
      <c r="F29" s="34"/>
      <c r="G29" s="33"/>
      <c r="H29" s="34"/>
      <c r="I29" s="33" t="s">
        <v>203</v>
      </c>
      <c r="J29" s="34"/>
      <c r="K29" s="33"/>
      <c r="R29" s="34"/>
      <c r="S29" s="32"/>
      <c r="T29" s="3"/>
      <c r="U29" s="3"/>
      <c r="V29" s="3"/>
      <c r="W29" s="3"/>
      <c r="X29" s="3"/>
      <c r="Y29" s="3"/>
      <c r="Z29" s="35"/>
      <c r="AA29" s="17"/>
    </row>
    <row r="30" ht="12.75" customHeight="1">
      <c r="A30" s="32"/>
      <c r="B30" s="3"/>
      <c r="C30" s="33"/>
      <c r="D30" s="34"/>
      <c r="E30" s="33"/>
      <c r="F30" s="34"/>
      <c r="G30" s="33"/>
      <c r="H30" s="34"/>
      <c r="I30" s="33"/>
      <c r="J30" s="34"/>
      <c r="K30" s="33"/>
      <c r="R30" s="34"/>
      <c r="S30" s="32"/>
      <c r="T30" s="3"/>
      <c r="U30" s="3"/>
      <c r="V30" s="3"/>
      <c r="W30" s="3"/>
      <c r="X30" s="3"/>
      <c r="Y30" s="3"/>
      <c r="Z30" s="35"/>
      <c r="AA30" s="17"/>
    </row>
    <row r="31" ht="12.75" customHeight="1">
      <c r="A31" s="32"/>
      <c r="B31" s="3"/>
      <c r="C31" s="33"/>
      <c r="D31" s="34"/>
      <c r="E31" s="33"/>
      <c r="F31" s="34"/>
      <c r="G31" s="33"/>
      <c r="H31" s="34"/>
      <c r="I31" s="33"/>
      <c r="J31" s="34"/>
      <c r="K31" s="33"/>
      <c r="R31" s="34"/>
      <c r="S31" s="32"/>
      <c r="T31" s="3"/>
      <c r="U31" s="3"/>
      <c r="V31" s="3"/>
      <c r="W31" s="3"/>
      <c r="X31" s="3"/>
      <c r="Y31" s="3"/>
      <c r="Z31" s="35"/>
      <c r="AA31" s="17"/>
    </row>
    <row r="32" ht="12.75" customHeight="1">
      <c r="A32" s="32"/>
      <c r="B32" s="3"/>
      <c r="C32" s="33"/>
      <c r="D32" s="34"/>
      <c r="E32" s="33"/>
      <c r="F32" s="34"/>
      <c r="G32" s="33"/>
      <c r="H32" s="34"/>
      <c r="I32" s="33"/>
      <c r="J32" s="34"/>
      <c r="K32" s="33"/>
      <c r="R32" s="34"/>
      <c r="S32" s="32"/>
      <c r="T32" s="3"/>
      <c r="U32" s="3"/>
      <c r="V32" s="3"/>
      <c r="W32" s="3"/>
      <c r="X32" s="3"/>
      <c r="Y32" s="3"/>
      <c r="Z32" s="35"/>
      <c r="AA32" s="17"/>
    </row>
    <row r="33" ht="12.75" customHeight="1">
      <c r="A33" s="36"/>
      <c r="B33" s="37"/>
      <c r="C33" s="38"/>
      <c r="D33" s="39"/>
      <c r="E33" s="38"/>
      <c r="F33" s="39"/>
      <c r="G33" s="38"/>
      <c r="H33" s="39"/>
      <c r="I33" s="38"/>
      <c r="J33" s="39"/>
      <c r="K33" s="38"/>
      <c r="L33" s="40"/>
      <c r="M33" s="40"/>
      <c r="N33" s="40"/>
      <c r="O33" s="40"/>
      <c r="P33" s="40"/>
      <c r="Q33" s="40"/>
      <c r="R33" s="39"/>
      <c r="S33" s="36"/>
      <c r="T33" s="37"/>
      <c r="U33" s="37"/>
      <c r="V33" s="37"/>
      <c r="W33" s="37"/>
      <c r="X33" s="37"/>
      <c r="Y33" s="37"/>
      <c r="Z33" s="41"/>
      <c r="AA33" s="17"/>
    </row>
    <row r="34" ht="12.75" customHeight="1">
      <c r="A34" s="20">
        <f>S28+1</f>
        <v>46229</v>
      </c>
      <c r="B34" s="21"/>
      <c r="C34" s="22">
        <f>A34+1</f>
        <v>46230</v>
      </c>
      <c r="D34" s="23"/>
      <c r="E34" s="22">
        <f>C34+1</f>
        <v>46231</v>
      </c>
      <c r="F34" s="23"/>
      <c r="G34" s="22">
        <f>E34+1</f>
        <v>46232</v>
      </c>
      <c r="H34" s="23"/>
      <c r="I34" s="22">
        <f>G34+1</f>
        <v>46233</v>
      </c>
      <c r="J34" s="23"/>
      <c r="K34" s="22">
        <f>I34+1</f>
        <v>46234</v>
      </c>
      <c r="L34" s="24"/>
      <c r="M34" s="25"/>
      <c r="N34" s="24"/>
      <c r="O34" s="24"/>
      <c r="P34" s="24"/>
      <c r="Q34" s="24"/>
      <c r="R34" s="26"/>
      <c r="S34" s="27">
        <f>K34+1</f>
        <v>46235</v>
      </c>
      <c r="T34" s="28"/>
      <c r="U34" s="29"/>
      <c r="V34" s="28"/>
      <c r="W34" s="28"/>
      <c r="X34" s="28"/>
      <c r="Y34" s="28"/>
      <c r="Z34" s="30"/>
      <c r="AA34" s="17"/>
    </row>
    <row r="35" ht="12.75" customHeight="1">
      <c r="A35" s="32"/>
      <c r="B35" s="3"/>
      <c r="C35" s="33"/>
      <c r="D35" s="34"/>
      <c r="E35" s="33"/>
      <c r="F35" s="34"/>
      <c r="G35" s="33"/>
      <c r="H35" s="34"/>
      <c r="I35" s="33"/>
      <c r="J35" s="34"/>
      <c r="K35" s="33"/>
      <c r="R35" s="34"/>
      <c r="S35" s="32" t="s">
        <v>127</v>
      </c>
      <c r="T35" s="3"/>
      <c r="U35" s="3"/>
      <c r="V35" s="3"/>
      <c r="W35" s="3"/>
      <c r="X35" s="3"/>
      <c r="Y35" s="3"/>
      <c r="Z35" s="35"/>
      <c r="AA35" s="17"/>
    </row>
    <row r="36" ht="12.75" customHeight="1">
      <c r="A36" s="32"/>
      <c r="B36" s="3"/>
      <c r="C36" s="33"/>
      <c r="D36" s="34"/>
      <c r="E36" s="33"/>
      <c r="F36" s="34"/>
      <c r="G36" s="33"/>
      <c r="H36" s="34"/>
      <c r="I36" s="33"/>
      <c r="J36" s="34"/>
      <c r="K36" s="33"/>
      <c r="R36" s="34"/>
      <c r="S36" s="32"/>
      <c r="T36" s="3"/>
      <c r="U36" s="3"/>
      <c r="V36" s="3"/>
      <c r="W36" s="3"/>
      <c r="X36" s="3"/>
      <c r="Y36" s="3"/>
      <c r="Z36" s="35"/>
      <c r="AA36" s="17"/>
    </row>
    <row r="37" ht="12.75" customHeight="1">
      <c r="A37" s="32"/>
      <c r="B37" s="3"/>
      <c r="C37" s="33"/>
      <c r="D37" s="34"/>
      <c r="E37" s="33"/>
      <c r="F37" s="34"/>
      <c r="G37" s="33"/>
      <c r="H37" s="34"/>
      <c r="I37" s="33"/>
      <c r="J37" s="34"/>
      <c r="K37" s="33"/>
      <c r="R37" s="34"/>
      <c r="S37" s="32"/>
      <c r="T37" s="3"/>
      <c r="U37" s="3"/>
      <c r="V37" s="3"/>
      <c r="W37" s="3"/>
      <c r="X37" s="3"/>
      <c r="Y37" s="3"/>
      <c r="Z37" s="35"/>
      <c r="AA37" s="17"/>
    </row>
    <row r="38" ht="12.75" customHeight="1">
      <c r="A38" s="32"/>
      <c r="B38" s="3"/>
      <c r="C38" s="33"/>
      <c r="D38" s="34"/>
      <c r="E38" s="33"/>
      <c r="F38" s="34"/>
      <c r="G38" s="33"/>
      <c r="H38" s="34"/>
      <c r="I38" s="33"/>
      <c r="J38" s="34"/>
      <c r="K38" s="33"/>
      <c r="R38" s="34"/>
      <c r="S38" s="32"/>
      <c r="T38" s="3"/>
      <c r="U38" s="3"/>
      <c r="V38" s="3"/>
      <c r="W38" s="3"/>
      <c r="X38" s="3"/>
      <c r="Y38" s="3"/>
      <c r="Z38" s="35"/>
      <c r="AA38" s="17"/>
    </row>
    <row r="39" ht="12.75" customHeight="1">
      <c r="A39" s="36"/>
      <c r="B39" s="37"/>
      <c r="C39" s="38"/>
      <c r="D39" s="39"/>
      <c r="E39" s="38"/>
      <c r="F39" s="39"/>
      <c r="G39" s="38"/>
      <c r="H39" s="39"/>
      <c r="I39" s="38"/>
      <c r="J39" s="39"/>
      <c r="K39" s="38"/>
      <c r="L39" s="40"/>
      <c r="M39" s="40"/>
      <c r="N39" s="40"/>
      <c r="O39" s="40"/>
      <c r="P39" s="40"/>
      <c r="Q39" s="40"/>
      <c r="R39" s="39"/>
      <c r="S39" s="36"/>
      <c r="T39" s="37"/>
      <c r="U39" s="37"/>
      <c r="V39" s="37"/>
      <c r="W39" s="37"/>
      <c r="X39" s="37"/>
      <c r="Y39" s="37"/>
      <c r="Z39" s="41"/>
      <c r="AA39" s="17"/>
    </row>
    <row r="40" ht="12.75" customHeight="1">
      <c r="A40" s="20">
        <f>S34+1</f>
        <v>46236</v>
      </c>
      <c r="B40" s="21"/>
      <c r="C40" s="22">
        <f>A40+1</f>
        <v>46237</v>
      </c>
      <c r="D40" s="23"/>
      <c r="E40" s="63" t="s">
        <v>37</v>
      </c>
      <c r="F40" s="64"/>
      <c r="G40" s="64"/>
      <c r="H40" s="64"/>
      <c r="I40" s="64"/>
      <c r="J40" s="64"/>
      <c r="K40" s="64"/>
      <c r="L40" s="64"/>
      <c r="M40" s="64"/>
      <c r="N40" s="64"/>
      <c r="O40" s="64"/>
      <c r="P40" s="64"/>
      <c r="Q40" s="64"/>
      <c r="R40" s="64"/>
      <c r="S40" s="64"/>
      <c r="T40" s="64"/>
      <c r="U40" s="64"/>
      <c r="V40" s="64"/>
      <c r="W40" s="64"/>
      <c r="X40" s="64"/>
      <c r="Y40" s="64"/>
      <c r="Z40" s="65"/>
    </row>
    <row r="41" ht="12.75" customHeight="1">
      <c r="A41" s="32"/>
      <c r="B41" s="3"/>
      <c r="C41" s="33"/>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7:B17"/>
    <mergeCell ref="A18:B18"/>
    <mergeCell ref="C18:D18"/>
    <mergeCell ref="E18:F18"/>
    <mergeCell ref="G18:H18"/>
    <mergeCell ref="I18:J18"/>
    <mergeCell ref="A19:B19"/>
    <mergeCell ref="C19:D19"/>
    <mergeCell ref="E19:F19"/>
    <mergeCell ref="A20:B20"/>
    <mergeCell ref="C20:D20"/>
    <mergeCell ref="E20:F20"/>
    <mergeCell ref="G20:H20"/>
    <mergeCell ref="I20:J20"/>
    <mergeCell ref="I17:J17"/>
    <mergeCell ref="K17:R17"/>
    <mergeCell ref="K18:R18"/>
    <mergeCell ref="S18:Z18"/>
    <mergeCell ref="K16:L16"/>
    <mergeCell ref="M16:R16"/>
    <mergeCell ref="S16:T16"/>
    <mergeCell ref="U16:Z16"/>
    <mergeCell ref="E17:F17"/>
    <mergeCell ref="G17:H17"/>
    <mergeCell ref="S17:Z17"/>
    <mergeCell ref="G19:H19"/>
    <mergeCell ref="I19:J19"/>
    <mergeCell ref="K19:R19"/>
    <mergeCell ref="S19:Z19"/>
    <mergeCell ref="K20:R20"/>
    <mergeCell ref="S20:Z20"/>
    <mergeCell ref="K22:L22"/>
    <mergeCell ref="M22:R22"/>
    <mergeCell ref="S22:T22"/>
    <mergeCell ref="U22:Z22"/>
    <mergeCell ref="A21:B21"/>
    <mergeCell ref="C21:D21"/>
    <mergeCell ref="E21:F21"/>
    <mergeCell ref="G21:H21"/>
    <mergeCell ref="I21:J21"/>
    <mergeCell ref="K21:R21"/>
    <mergeCell ref="S21:Z21"/>
    <mergeCell ref="A23:B23"/>
    <mergeCell ref="C23:D23"/>
    <mergeCell ref="E23:F23"/>
    <mergeCell ref="G23:H23"/>
    <mergeCell ref="I23:J23"/>
    <mergeCell ref="K23:R23"/>
    <mergeCell ref="S23:Z23"/>
    <mergeCell ref="K32:R32"/>
    <mergeCell ref="K33:R33"/>
    <mergeCell ref="S33:Z33"/>
    <mergeCell ref="K34:L34"/>
    <mergeCell ref="M34:R34"/>
    <mergeCell ref="S34:T34"/>
    <mergeCell ref="U34:Z34"/>
    <mergeCell ref="K38:R38"/>
    <mergeCell ref="K39:R39"/>
    <mergeCell ref="S39:Z39"/>
    <mergeCell ref="K44:Z44"/>
    <mergeCell ref="K45:Z45"/>
    <mergeCell ref="K35:R35"/>
    <mergeCell ref="S35:Z35"/>
    <mergeCell ref="K36:R36"/>
    <mergeCell ref="S36:Z36"/>
    <mergeCell ref="K37:R37"/>
    <mergeCell ref="S37:Z37"/>
    <mergeCell ref="S38:Z38"/>
    <mergeCell ref="G25:H25"/>
    <mergeCell ref="I25:J25"/>
    <mergeCell ref="G26:H26"/>
    <mergeCell ref="I26:J26"/>
    <mergeCell ref="G27:H27"/>
    <mergeCell ref="I27:J27"/>
    <mergeCell ref="K28:L28"/>
    <mergeCell ref="A24:B24"/>
    <mergeCell ref="C24:D24"/>
    <mergeCell ref="E24:F24"/>
    <mergeCell ref="G24:H24"/>
    <mergeCell ref="K24:R24"/>
    <mergeCell ref="S24:Z24"/>
    <mergeCell ref="A25:B25"/>
    <mergeCell ref="S28:T28"/>
    <mergeCell ref="U28:Z28"/>
    <mergeCell ref="C25:D25"/>
    <mergeCell ref="E25:F25"/>
    <mergeCell ref="A26:B26"/>
    <mergeCell ref="C26:D26"/>
    <mergeCell ref="E26:F26"/>
    <mergeCell ref="C27:D27"/>
    <mergeCell ref="E27:F27"/>
    <mergeCell ref="K29:R29"/>
    <mergeCell ref="S29:Z29"/>
    <mergeCell ref="K25:R25"/>
    <mergeCell ref="S25:Z25"/>
    <mergeCell ref="K26:R26"/>
    <mergeCell ref="S26:Z26"/>
    <mergeCell ref="K27:R27"/>
    <mergeCell ref="S27:Z27"/>
    <mergeCell ref="M28:R28"/>
    <mergeCell ref="C30:D30"/>
    <mergeCell ref="E30:F30"/>
    <mergeCell ref="K30:R30"/>
    <mergeCell ref="S30:Z30"/>
    <mergeCell ref="K31:R31"/>
    <mergeCell ref="S31:Z31"/>
    <mergeCell ref="S32:Z32"/>
    <mergeCell ref="G39:H39"/>
    <mergeCell ref="I39:J39"/>
    <mergeCell ref="A37:B37"/>
    <mergeCell ref="A38:B38"/>
    <mergeCell ref="C38:D38"/>
    <mergeCell ref="E38:F38"/>
    <mergeCell ref="G38:H38"/>
    <mergeCell ref="I38:J38"/>
    <mergeCell ref="A39:B39"/>
    <mergeCell ref="A43:B43"/>
    <mergeCell ref="A44:B44"/>
    <mergeCell ref="C44:D44"/>
    <mergeCell ref="A45:B45"/>
    <mergeCell ref="C45:D45"/>
    <mergeCell ref="C39:D39"/>
    <mergeCell ref="E39:F39"/>
    <mergeCell ref="A41:B41"/>
    <mergeCell ref="C41:D41"/>
    <mergeCell ref="A42:B42"/>
    <mergeCell ref="C42:D42"/>
    <mergeCell ref="C43:D43"/>
    <mergeCell ref="G30:H30"/>
    <mergeCell ref="I30:J30"/>
    <mergeCell ref="A27:B27"/>
    <mergeCell ref="A29:B29"/>
    <mergeCell ref="C29:D29"/>
    <mergeCell ref="E29:F29"/>
    <mergeCell ref="G29:H29"/>
    <mergeCell ref="I29:J29"/>
    <mergeCell ref="A30:B30"/>
    <mergeCell ref="E32:F32"/>
    <mergeCell ref="G32:H32"/>
    <mergeCell ref="A31:B31"/>
    <mergeCell ref="C31:D31"/>
    <mergeCell ref="E31:F31"/>
    <mergeCell ref="G31:H31"/>
    <mergeCell ref="I31:J31"/>
    <mergeCell ref="C32:D32"/>
    <mergeCell ref="I32:J32"/>
    <mergeCell ref="G35:H35"/>
    <mergeCell ref="I35:J35"/>
    <mergeCell ref="G36:H36"/>
    <mergeCell ref="I36:J36"/>
    <mergeCell ref="G37:H37"/>
    <mergeCell ref="I37:J37"/>
    <mergeCell ref="A32:B32"/>
    <mergeCell ref="A33:B33"/>
    <mergeCell ref="C33:D33"/>
    <mergeCell ref="E33:F33"/>
    <mergeCell ref="G33:H33"/>
    <mergeCell ref="I33:J33"/>
    <mergeCell ref="A35:B35"/>
    <mergeCell ref="C35:D35"/>
    <mergeCell ref="E35:F35"/>
    <mergeCell ref="A36:B36"/>
    <mergeCell ref="C36:D36"/>
    <mergeCell ref="E36:F36"/>
    <mergeCell ref="C37:D37"/>
    <mergeCell ref="E37:F37"/>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7" width="8.63"/>
  </cols>
  <sheetData>
    <row r="1" ht="15.0" customHeight="1">
      <c r="A1" s="1">
        <f>DATE('1'!AD18,'1'!AD20+10,1)</f>
        <v>46235</v>
      </c>
      <c r="I1" s="1"/>
      <c r="J1" s="1"/>
      <c r="K1" s="2">
        <f>DATE(YEAR(A1),MONTH(A1)-1,1)</f>
        <v>46204</v>
      </c>
      <c r="L1" s="3"/>
      <c r="M1" s="3"/>
      <c r="N1" s="3"/>
      <c r="O1" s="3"/>
      <c r="P1" s="3"/>
      <c r="Q1" s="3"/>
      <c r="R1" s="4"/>
      <c r="S1" s="2">
        <f>DATE(YEAR(A1),MONTH(A1)+1,1)</f>
        <v>46266</v>
      </c>
      <c r="T1" s="3"/>
      <c r="U1" s="3"/>
      <c r="V1" s="3"/>
      <c r="W1" s="3"/>
      <c r="X1" s="3"/>
      <c r="Y1" s="3"/>
      <c r="Z1" s="4"/>
      <c r="AA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row>
    <row r="3" ht="9.0" customHeight="1">
      <c r="I3" s="1"/>
      <c r="J3" s="1"/>
      <c r="K3" s="6" t="str">
        <f>IF(MONTH($K$1)&lt;&gt;MONTH($K$1-(WEEKDAY($K$1,1)-(start_day-1))-IF((WEEKDAY($K$1,1)-(start_day-1))&lt;=0,7,0)+(ROW(K3)-ROW($K$3))*7+(COLUMN(K3)-COLUMN($K$3)+1)),"",$K$1-(WEEKDAY($K$1,1)-(start_day-1))-IF((WEEKDAY($K$1,1)-(start_day-1))&lt;=0,7,0)+(ROW(K3)-ROW($K$3))*7+(COLUMN(K3)-COLUMN($K$3)+1))</f>
        <v/>
      </c>
      <c r="L3" s="6" t="str">
        <f>IF(MONTH($K$1)&lt;&gt;MONTH($K$1-(WEEKDAY($K$1,1)-(start_day-1))-IF((WEEKDAY($K$1,1)-(start_day-1))&lt;=0,7,0)+(ROW(L3)-ROW($K$3))*7+(COLUMN(L3)-COLUMN($K$3)+1)),"",$K$1-(WEEKDAY($K$1,1)-(start_day-1))-IF((WEEKDAY($K$1,1)-(start_day-1))&lt;=0,7,0)+(ROW(L3)-ROW($K$3))*7+(COLUMN(L3)-COLUMN($K$3)+1))</f>
        <v/>
      </c>
      <c r="M3" s="6" t="str">
        <f>IF(MONTH($K$1)&lt;&gt;MONTH($K$1-(WEEKDAY($K$1,1)-(start_day-1))-IF((WEEKDAY($K$1,1)-(start_day-1))&lt;=0,7,0)+(ROW(M3)-ROW($K$3))*7+(COLUMN(M3)-COLUMN($K$3)+1)),"",$K$1-(WEEKDAY($K$1,1)-(start_day-1))-IF((WEEKDAY($K$1,1)-(start_day-1))&lt;=0,7,0)+(ROW(M3)-ROW($K$3))*7+(COLUMN(M3)-COLUMN($K$3)+1))</f>
        <v/>
      </c>
      <c r="N3" s="6">
        <f>IF(MONTH($K$1)&lt;&gt;MONTH($K$1-(WEEKDAY($K$1,1)-(start_day-1))-IF((WEEKDAY($K$1,1)-(start_day-1))&lt;=0,7,0)+(ROW(N3)-ROW($K$3))*7+(COLUMN(N3)-COLUMN($K$3)+1)),"",$K$1-(WEEKDAY($K$1,1)-(start_day-1))-IF((WEEKDAY($K$1,1)-(start_day-1))&lt;=0,7,0)+(ROW(N3)-ROW($K$3))*7+(COLUMN(N3)-COLUMN($K$3)+1))</f>
        <v>46204</v>
      </c>
      <c r="O3" s="6">
        <f>IF(MONTH($K$1)&lt;&gt;MONTH($K$1-(WEEKDAY($K$1,1)-(start_day-1))-IF((WEEKDAY($K$1,1)-(start_day-1))&lt;=0,7,0)+(ROW(O3)-ROW($K$3))*7+(COLUMN(O3)-COLUMN($K$3)+1)),"",$K$1-(WEEKDAY($K$1,1)-(start_day-1))-IF((WEEKDAY($K$1,1)-(start_day-1))&lt;=0,7,0)+(ROW(O3)-ROW($K$3))*7+(COLUMN(O3)-COLUMN($K$3)+1))</f>
        <v>46205</v>
      </c>
      <c r="P3" s="6">
        <f>IF(MONTH($K$1)&lt;&gt;MONTH($K$1-(WEEKDAY($K$1,1)-(start_day-1))-IF((WEEKDAY($K$1,1)-(start_day-1))&lt;=0,7,0)+(ROW(P3)-ROW($K$3))*7+(COLUMN(P3)-COLUMN($K$3)+1)),"",$K$1-(WEEKDAY($K$1,1)-(start_day-1))-IF((WEEKDAY($K$1,1)-(start_day-1))&lt;=0,7,0)+(ROW(P3)-ROW($K$3))*7+(COLUMN(P3)-COLUMN($K$3)+1))</f>
        <v>46206</v>
      </c>
      <c r="Q3" s="6">
        <f>IF(MONTH($K$1)&lt;&gt;MONTH($K$1-(WEEKDAY($K$1,1)-(start_day-1))-IF((WEEKDAY($K$1,1)-(start_day-1))&lt;=0,7,0)+(ROW(Q3)-ROW($K$3))*7+(COLUMN(Q3)-COLUMN($K$3)+1)),"",$K$1-(WEEKDAY($K$1,1)-(start_day-1))-IF((WEEKDAY($K$1,1)-(start_day-1))&lt;=0,7,0)+(ROW(Q3)-ROW($K$3))*7+(COLUMN(Q3)-COLUMN($K$3)+1))</f>
        <v>46207</v>
      </c>
      <c r="R3" s="4"/>
      <c r="S3" s="6" t="str">
        <f>IF(MONTH($S$1)&lt;&gt;MONTH($S$1-(WEEKDAY($S$1,1)-(start_day-1))-IF((WEEKDAY($S$1,1)-(start_day-1))&lt;=0,7,0)+(ROW(S3)-ROW($S$3))*7+(COLUMN(S3)-COLUMN($S$3)+1)),"",$S$1-(WEEKDAY($S$1,1)-(start_day-1))-IF((WEEKDAY($S$1,1)-(start_day-1))&lt;=0,7,0)+(ROW(S3)-ROW($S$3))*7+(COLUMN(S3)-COLUMN($S$3)+1))</f>
        <v/>
      </c>
      <c r="T3" s="6" t="str">
        <f>IF(MONTH($S$1)&lt;&gt;MONTH($S$1-(WEEKDAY($S$1,1)-(start_day-1))-IF((WEEKDAY($S$1,1)-(start_day-1))&lt;=0,7,0)+(ROW(T3)-ROW($S$3))*7+(COLUMN(T3)-COLUMN($S$3)+1)),"",$S$1-(WEEKDAY($S$1,1)-(start_day-1))-IF((WEEKDAY($S$1,1)-(start_day-1))&lt;=0,7,0)+(ROW(T3)-ROW($S$3))*7+(COLUMN(T3)-COLUMN($S$3)+1))</f>
        <v/>
      </c>
      <c r="U3" s="6">
        <f>IF(MONTH($S$1)&lt;&gt;MONTH($S$1-(WEEKDAY($S$1,1)-(start_day-1))-IF((WEEKDAY($S$1,1)-(start_day-1))&lt;=0,7,0)+(ROW(U3)-ROW($S$3))*7+(COLUMN(U3)-COLUMN($S$3)+1)),"",$S$1-(WEEKDAY($S$1,1)-(start_day-1))-IF((WEEKDAY($S$1,1)-(start_day-1))&lt;=0,7,0)+(ROW(U3)-ROW($S$3))*7+(COLUMN(U3)-COLUMN($S$3)+1))</f>
        <v>46266</v>
      </c>
      <c r="V3" s="6">
        <f>IF(MONTH($S$1)&lt;&gt;MONTH($S$1-(WEEKDAY($S$1,1)-(start_day-1))-IF((WEEKDAY($S$1,1)-(start_day-1))&lt;=0,7,0)+(ROW(V3)-ROW($S$3))*7+(COLUMN(V3)-COLUMN($S$3)+1)),"",$S$1-(WEEKDAY($S$1,1)-(start_day-1))-IF((WEEKDAY($S$1,1)-(start_day-1))&lt;=0,7,0)+(ROW(V3)-ROW($S$3))*7+(COLUMN(V3)-COLUMN($S$3)+1))</f>
        <v>46267</v>
      </c>
      <c r="W3" s="6">
        <f>IF(MONTH($S$1)&lt;&gt;MONTH($S$1-(WEEKDAY($S$1,1)-(start_day-1))-IF((WEEKDAY($S$1,1)-(start_day-1))&lt;=0,7,0)+(ROW(W3)-ROW($S$3))*7+(COLUMN(W3)-COLUMN($S$3)+1)),"",$S$1-(WEEKDAY($S$1,1)-(start_day-1))-IF((WEEKDAY($S$1,1)-(start_day-1))&lt;=0,7,0)+(ROW(W3)-ROW($S$3))*7+(COLUMN(W3)-COLUMN($S$3)+1))</f>
        <v>46268</v>
      </c>
      <c r="X3" s="6">
        <f>IF(MONTH($S$1)&lt;&gt;MONTH($S$1-(WEEKDAY($S$1,1)-(start_day-1))-IF((WEEKDAY($S$1,1)-(start_day-1))&lt;=0,7,0)+(ROW(X3)-ROW($S$3))*7+(COLUMN(X3)-COLUMN($S$3)+1)),"",$S$1-(WEEKDAY($S$1,1)-(start_day-1))-IF((WEEKDAY($S$1,1)-(start_day-1))&lt;=0,7,0)+(ROW(X3)-ROW($S$3))*7+(COLUMN(X3)-COLUMN($S$3)+1))</f>
        <v>46269</v>
      </c>
      <c r="Y3" s="6">
        <f>IF(MONTH($S$1)&lt;&gt;MONTH($S$1-(WEEKDAY($S$1,1)-(start_day-1))-IF((WEEKDAY($S$1,1)-(start_day-1))&lt;=0,7,0)+(ROW(Y3)-ROW($S$3))*7+(COLUMN(Y3)-COLUMN($S$3)+1)),"",$S$1-(WEEKDAY($S$1,1)-(start_day-1))-IF((WEEKDAY($S$1,1)-(start_day-1))&lt;=0,7,0)+(ROW(Y3)-ROW($S$3))*7+(COLUMN(Y3)-COLUMN($S$3)+1))</f>
        <v>46270</v>
      </c>
      <c r="Z3" s="7"/>
      <c r="AA3" s="7"/>
    </row>
    <row r="4" ht="9.0" customHeight="1">
      <c r="I4" s="1"/>
      <c r="J4" s="1"/>
      <c r="K4" s="6">
        <f>IF(MONTH($K$1)&lt;&gt;MONTH($K$1-(WEEKDAY($K$1,1)-(start_day-1))-IF((WEEKDAY($K$1,1)-(start_day-1))&lt;=0,7,0)+(ROW(K4)-ROW($K$3))*7+(COLUMN(K4)-COLUMN($K$3)+1)),"",$K$1-(WEEKDAY($K$1,1)-(start_day-1))-IF((WEEKDAY($K$1,1)-(start_day-1))&lt;=0,7,0)+(ROW(K4)-ROW($K$3))*7+(COLUMN(K4)-COLUMN($K$3)+1))</f>
        <v>46208</v>
      </c>
      <c r="L4" s="6">
        <f>IF(MONTH($K$1)&lt;&gt;MONTH($K$1-(WEEKDAY($K$1,1)-(start_day-1))-IF((WEEKDAY($K$1,1)-(start_day-1))&lt;=0,7,0)+(ROW(L4)-ROW($K$3))*7+(COLUMN(L4)-COLUMN($K$3)+1)),"",$K$1-(WEEKDAY($K$1,1)-(start_day-1))-IF((WEEKDAY($K$1,1)-(start_day-1))&lt;=0,7,0)+(ROW(L4)-ROW($K$3))*7+(COLUMN(L4)-COLUMN($K$3)+1))</f>
        <v>46209</v>
      </c>
      <c r="M4" s="6">
        <f>IF(MONTH($K$1)&lt;&gt;MONTH($K$1-(WEEKDAY($K$1,1)-(start_day-1))-IF((WEEKDAY($K$1,1)-(start_day-1))&lt;=0,7,0)+(ROW(M4)-ROW($K$3))*7+(COLUMN(M4)-COLUMN($K$3)+1)),"",$K$1-(WEEKDAY($K$1,1)-(start_day-1))-IF((WEEKDAY($K$1,1)-(start_day-1))&lt;=0,7,0)+(ROW(M4)-ROW($K$3))*7+(COLUMN(M4)-COLUMN($K$3)+1))</f>
        <v>46210</v>
      </c>
      <c r="N4" s="6">
        <f>IF(MONTH($K$1)&lt;&gt;MONTH($K$1-(WEEKDAY($K$1,1)-(start_day-1))-IF((WEEKDAY($K$1,1)-(start_day-1))&lt;=0,7,0)+(ROW(N4)-ROW($K$3))*7+(COLUMN(N4)-COLUMN($K$3)+1)),"",$K$1-(WEEKDAY($K$1,1)-(start_day-1))-IF((WEEKDAY($K$1,1)-(start_day-1))&lt;=0,7,0)+(ROW(N4)-ROW($K$3))*7+(COLUMN(N4)-COLUMN($K$3)+1))</f>
        <v>46211</v>
      </c>
      <c r="O4" s="6">
        <f>IF(MONTH($K$1)&lt;&gt;MONTH($K$1-(WEEKDAY($K$1,1)-(start_day-1))-IF((WEEKDAY($K$1,1)-(start_day-1))&lt;=0,7,0)+(ROW(O4)-ROW($K$3))*7+(COLUMN(O4)-COLUMN($K$3)+1)),"",$K$1-(WEEKDAY($K$1,1)-(start_day-1))-IF((WEEKDAY($K$1,1)-(start_day-1))&lt;=0,7,0)+(ROW(O4)-ROW($K$3))*7+(COLUMN(O4)-COLUMN($K$3)+1))</f>
        <v>46212</v>
      </c>
      <c r="P4" s="6">
        <f>IF(MONTH($K$1)&lt;&gt;MONTH($K$1-(WEEKDAY($K$1,1)-(start_day-1))-IF((WEEKDAY($K$1,1)-(start_day-1))&lt;=0,7,0)+(ROW(P4)-ROW($K$3))*7+(COLUMN(P4)-COLUMN($K$3)+1)),"",$K$1-(WEEKDAY($K$1,1)-(start_day-1))-IF((WEEKDAY($K$1,1)-(start_day-1))&lt;=0,7,0)+(ROW(P4)-ROW($K$3))*7+(COLUMN(P4)-COLUMN($K$3)+1))</f>
        <v>46213</v>
      </c>
      <c r="Q4" s="6">
        <f>IF(MONTH($K$1)&lt;&gt;MONTH($K$1-(WEEKDAY($K$1,1)-(start_day-1))-IF((WEEKDAY($K$1,1)-(start_day-1))&lt;=0,7,0)+(ROW(Q4)-ROW($K$3))*7+(COLUMN(Q4)-COLUMN($K$3)+1)),"",$K$1-(WEEKDAY($K$1,1)-(start_day-1))-IF((WEEKDAY($K$1,1)-(start_day-1))&lt;=0,7,0)+(ROW(Q4)-ROW($K$3))*7+(COLUMN(Q4)-COLUMN($K$3)+1))</f>
        <v>46214</v>
      </c>
      <c r="R4" s="4"/>
      <c r="S4" s="6">
        <f>IF(MONTH($S$1)&lt;&gt;MONTH($S$1-(WEEKDAY($S$1,1)-(start_day-1))-IF((WEEKDAY($S$1,1)-(start_day-1))&lt;=0,7,0)+(ROW(S4)-ROW($S$3))*7+(COLUMN(S4)-COLUMN($S$3)+1)),"",$S$1-(WEEKDAY($S$1,1)-(start_day-1))-IF((WEEKDAY($S$1,1)-(start_day-1))&lt;=0,7,0)+(ROW(S4)-ROW($S$3))*7+(COLUMN(S4)-COLUMN($S$3)+1))</f>
        <v>46271</v>
      </c>
      <c r="T4" s="6">
        <f>IF(MONTH($S$1)&lt;&gt;MONTH($S$1-(WEEKDAY($S$1,1)-(start_day-1))-IF((WEEKDAY($S$1,1)-(start_day-1))&lt;=0,7,0)+(ROW(T4)-ROW($S$3))*7+(COLUMN(T4)-COLUMN($S$3)+1)),"",$S$1-(WEEKDAY($S$1,1)-(start_day-1))-IF((WEEKDAY($S$1,1)-(start_day-1))&lt;=0,7,0)+(ROW(T4)-ROW($S$3))*7+(COLUMN(T4)-COLUMN($S$3)+1))</f>
        <v>46272</v>
      </c>
      <c r="U4" s="6">
        <f>IF(MONTH($S$1)&lt;&gt;MONTH($S$1-(WEEKDAY($S$1,1)-(start_day-1))-IF((WEEKDAY($S$1,1)-(start_day-1))&lt;=0,7,0)+(ROW(U4)-ROW($S$3))*7+(COLUMN(U4)-COLUMN($S$3)+1)),"",$S$1-(WEEKDAY($S$1,1)-(start_day-1))-IF((WEEKDAY($S$1,1)-(start_day-1))&lt;=0,7,0)+(ROW(U4)-ROW($S$3))*7+(COLUMN(U4)-COLUMN($S$3)+1))</f>
        <v>46273</v>
      </c>
      <c r="V4" s="6">
        <f>IF(MONTH($S$1)&lt;&gt;MONTH($S$1-(WEEKDAY($S$1,1)-(start_day-1))-IF((WEEKDAY($S$1,1)-(start_day-1))&lt;=0,7,0)+(ROW(V4)-ROW($S$3))*7+(COLUMN(V4)-COLUMN($S$3)+1)),"",$S$1-(WEEKDAY($S$1,1)-(start_day-1))-IF((WEEKDAY($S$1,1)-(start_day-1))&lt;=0,7,0)+(ROW(V4)-ROW($S$3))*7+(COLUMN(V4)-COLUMN($S$3)+1))</f>
        <v>46274</v>
      </c>
      <c r="W4" s="6">
        <f>IF(MONTH($S$1)&lt;&gt;MONTH($S$1-(WEEKDAY($S$1,1)-(start_day-1))-IF((WEEKDAY($S$1,1)-(start_day-1))&lt;=0,7,0)+(ROW(W4)-ROW($S$3))*7+(COLUMN(W4)-COLUMN($S$3)+1)),"",$S$1-(WEEKDAY($S$1,1)-(start_day-1))-IF((WEEKDAY($S$1,1)-(start_day-1))&lt;=0,7,0)+(ROW(W4)-ROW($S$3))*7+(COLUMN(W4)-COLUMN($S$3)+1))</f>
        <v>46275</v>
      </c>
      <c r="X4" s="6">
        <f>IF(MONTH($S$1)&lt;&gt;MONTH($S$1-(WEEKDAY($S$1,1)-(start_day-1))-IF((WEEKDAY($S$1,1)-(start_day-1))&lt;=0,7,0)+(ROW(X4)-ROW($S$3))*7+(COLUMN(X4)-COLUMN($S$3)+1)),"",$S$1-(WEEKDAY($S$1,1)-(start_day-1))-IF((WEEKDAY($S$1,1)-(start_day-1))&lt;=0,7,0)+(ROW(X4)-ROW($S$3))*7+(COLUMN(X4)-COLUMN($S$3)+1))</f>
        <v>46276</v>
      </c>
      <c r="Y4" s="6">
        <f>IF(MONTH($S$1)&lt;&gt;MONTH($S$1-(WEEKDAY($S$1,1)-(start_day-1))-IF((WEEKDAY($S$1,1)-(start_day-1))&lt;=0,7,0)+(ROW(Y4)-ROW($S$3))*7+(COLUMN(Y4)-COLUMN($S$3)+1)),"",$S$1-(WEEKDAY($S$1,1)-(start_day-1))-IF((WEEKDAY($S$1,1)-(start_day-1))&lt;=0,7,0)+(ROW(Y4)-ROW($S$3))*7+(COLUMN(Y4)-COLUMN($S$3)+1))</f>
        <v>46277</v>
      </c>
      <c r="Z4" s="7"/>
      <c r="AA4" s="7"/>
    </row>
    <row r="5" ht="9.0" customHeight="1">
      <c r="I5" s="1"/>
      <c r="J5" s="1"/>
      <c r="K5" s="6">
        <f>IF(MONTH($K$1)&lt;&gt;MONTH($K$1-(WEEKDAY($K$1,1)-(start_day-1))-IF((WEEKDAY($K$1,1)-(start_day-1))&lt;=0,7,0)+(ROW(K5)-ROW($K$3))*7+(COLUMN(K5)-COLUMN($K$3)+1)),"",$K$1-(WEEKDAY($K$1,1)-(start_day-1))-IF((WEEKDAY($K$1,1)-(start_day-1))&lt;=0,7,0)+(ROW(K5)-ROW($K$3))*7+(COLUMN(K5)-COLUMN($K$3)+1))</f>
        <v>46215</v>
      </c>
      <c r="L5" s="6">
        <f>IF(MONTH($K$1)&lt;&gt;MONTH($K$1-(WEEKDAY($K$1,1)-(start_day-1))-IF((WEEKDAY($K$1,1)-(start_day-1))&lt;=0,7,0)+(ROW(L5)-ROW($K$3))*7+(COLUMN(L5)-COLUMN($K$3)+1)),"",$K$1-(WEEKDAY($K$1,1)-(start_day-1))-IF((WEEKDAY($K$1,1)-(start_day-1))&lt;=0,7,0)+(ROW(L5)-ROW($K$3))*7+(COLUMN(L5)-COLUMN($K$3)+1))</f>
        <v>46216</v>
      </c>
      <c r="M5" s="6">
        <f>IF(MONTH($K$1)&lt;&gt;MONTH($K$1-(WEEKDAY($K$1,1)-(start_day-1))-IF((WEEKDAY($K$1,1)-(start_day-1))&lt;=0,7,0)+(ROW(M5)-ROW($K$3))*7+(COLUMN(M5)-COLUMN($K$3)+1)),"",$K$1-(WEEKDAY($K$1,1)-(start_day-1))-IF((WEEKDAY($K$1,1)-(start_day-1))&lt;=0,7,0)+(ROW(M5)-ROW($K$3))*7+(COLUMN(M5)-COLUMN($K$3)+1))</f>
        <v>46217</v>
      </c>
      <c r="N5" s="6">
        <f>IF(MONTH($K$1)&lt;&gt;MONTH($K$1-(WEEKDAY($K$1,1)-(start_day-1))-IF((WEEKDAY($K$1,1)-(start_day-1))&lt;=0,7,0)+(ROW(N5)-ROW($K$3))*7+(COLUMN(N5)-COLUMN($K$3)+1)),"",$K$1-(WEEKDAY($K$1,1)-(start_day-1))-IF((WEEKDAY($K$1,1)-(start_day-1))&lt;=0,7,0)+(ROW(N5)-ROW($K$3))*7+(COLUMN(N5)-COLUMN($K$3)+1))</f>
        <v>46218</v>
      </c>
      <c r="O5" s="6">
        <f>IF(MONTH($K$1)&lt;&gt;MONTH($K$1-(WEEKDAY($K$1,1)-(start_day-1))-IF((WEEKDAY($K$1,1)-(start_day-1))&lt;=0,7,0)+(ROW(O5)-ROW($K$3))*7+(COLUMN(O5)-COLUMN($K$3)+1)),"",$K$1-(WEEKDAY($K$1,1)-(start_day-1))-IF((WEEKDAY($K$1,1)-(start_day-1))&lt;=0,7,0)+(ROW(O5)-ROW($K$3))*7+(COLUMN(O5)-COLUMN($K$3)+1))</f>
        <v>46219</v>
      </c>
      <c r="P5" s="6">
        <f>IF(MONTH($K$1)&lt;&gt;MONTH($K$1-(WEEKDAY($K$1,1)-(start_day-1))-IF((WEEKDAY($K$1,1)-(start_day-1))&lt;=0,7,0)+(ROW(P5)-ROW($K$3))*7+(COLUMN(P5)-COLUMN($K$3)+1)),"",$K$1-(WEEKDAY($K$1,1)-(start_day-1))-IF((WEEKDAY($K$1,1)-(start_day-1))&lt;=0,7,0)+(ROW(P5)-ROW($K$3))*7+(COLUMN(P5)-COLUMN($K$3)+1))</f>
        <v>46220</v>
      </c>
      <c r="Q5" s="6">
        <f>IF(MONTH($K$1)&lt;&gt;MONTH($K$1-(WEEKDAY($K$1,1)-(start_day-1))-IF((WEEKDAY($K$1,1)-(start_day-1))&lt;=0,7,0)+(ROW(Q5)-ROW($K$3))*7+(COLUMN(Q5)-COLUMN($K$3)+1)),"",$K$1-(WEEKDAY($K$1,1)-(start_day-1))-IF((WEEKDAY($K$1,1)-(start_day-1))&lt;=0,7,0)+(ROW(Q5)-ROW($K$3))*7+(COLUMN(Q5)-COLUMN($K$3)+1))</f>
        <v>46221</v>
      </c>
      <c r="R5" s="4"/>
      <c r="S5" s="6">
        <f>IF(MONTH($S$1)&lt;&gt;MONTH($S$1-(WEEKDAY($S$1,1)-(start_day-1))-IF((WEEKDAY($S$1,1)-(start_day-1))&lt;=0,7,0)+(ROW(S5)-ROW($S$3))*7+(COLUMN(S5)-COLUMN($S$3)+1)),"",$S$1-(WEEKDAY($S$1,1)-(start_day-1))-IF((WEEKDAY($S$1,1)-(start_day-1))&lt;=0,7,0)+(ROW(S5)-ROW($S$3))*7+(COLUMN(S5)-COLUMN($S$3)+1))</f>
        <v>46278</v>
      </c>
      <c r="T5" s="6">
        <f>IF(MONTH($S$1)&lt;&gt;MONTH($S$1-(WEEKDAY($S$1,1)-(start_day-1))-IF((WEEKDAY($S$1,1)-(start_day-1))&lt;=0,7,0)+(ROW(T5)-ROW($S$3))*7+(COLUMN(T5)-COLUMN($S$3)+1)),"",$S$1-(WEEKDAY($S$1,1)-(start_day-1))-IF((WEEKDAY($S$1,1)-(start_day-1))&lt;=0,7,0)+(ROW(T5)-ROW($S$3))*7+(COLUMN(T5)-COLUMN($S$3)+1))</f>
        <v>46279</v>
      </c>
      <c r="U5" s="6">
        <f>IF(MONTH($S$1)&lt;&gt;MONTH($S$1-(WEEKDAY($S$1,1)-(start_day-1))-IF((WEEKDAY($S$1,1)-(start_day-1))&lt;=0,7,0)+(ROW(U5)-ROW($S$3))*7+(COLUMN(U5)-COLUMN($S$3)+1)),"",$S$1-(WEEKDAY($S$1,1)-(start_day-1))-IF((WEEKDAY($S$1,1)-(start_day-1))&lt;=0,7,0)+(ROW(U5)-ROW($S$3))*7+(COLUMN(U5)-COLUMN($S$3)+1))</f>
        <v>46280</v>
      </c>
      <c r="V5" s="6">
        <f>IF(MONTH($S$1)&lt;&gt;MONTH($S$1-(WEEKDAY($S$1,1)-(start_day-1))-IF((WEEKDAY($S$1,1)-(start_day-1))&lt;=0,7,0)+(ROW(V5)-ROW($S$3))*7+(COLUMN(V5)-COLUMN($S$3)+1)),"",$S$1-(WEEKDAY($S$1,1)-(start_day-1))-IF((WEEKDAY($S$1,1)-(start_day-1))&lt;=0,7,0)+(ROW(V5)-ROW($S$3))*7+(COLUMN(V5)-COLUMN($S$3)+1))</f>
        <v>46281</v>
      </c>
      <c r="W5" s="6">
        <f>IF(MONTH($S$1)&lt;&gt;MONTH($S$1-(WEEKDAY($S$1,1)-(start_day-1))-IF((WEEKDAY($S$1,1)-(start_day-1))&lt;=0,7,0)+(ROW(W5)-ROW($S$3))*7+(COLUMN(W5)-COLUMN($S$3)+1)),"",$S$1-(WEEKDAY($S$1,1)-(start_day-1))-IF((WEEKDAY($S$1,1)-(start_day-1))&lt;=0,7,0)+(ROW(W5)-ROW($S$3))*7+(COLUMN(W5)-COLUMN($S$3)+1))</f>
        <v>46282</v>
      </c>
      <c r="X5" s="6">
        <f>IF(MONTH($S$1)&lt;&gt;MONTH($S$1-(WEEKDAY($S$1,1)-(start_day-1))-IF((WEEKDAY($S$1,1)-(start_day-1))&lt;=0,7,0)+(ROW(X5)-ROW($S$3))*7+(COLUMN(X5)-COLUMN($S$3)+1)),"",$S$1-(WEEKDAY($S$1,1)-(start_day-1))-IF((WEEKDAY($S$1,1)-(start_day-1))&lt;=0,7,0)+(ROW(X5)-ROW($S$3))*7+(COLUMN(X5)-COLUMN($S$3)+1))</f>
        <v>46283</v>
      </c>
      <c r="Y5" s="6">
        <f>IF(MONTH($S$1)&lt;&gt;MONTH($S$1-(WEEKDAY($S$1,1)-(start_day-1))-IF((WEEKDAY($S$1,1)-(start_day-1))&lt;=0,7,0)+(ROW(Y5)-ROW($S$3))*7+(COLUMN(Y5)-COLUMN($S$3)+1)),"",$S$1-(WEEKDAY($S$1,1)-(start_day-1))-IF((WEEKDAY($S$1,1)-(start_day-1))&lt;=0,7,0)+(ROW(Y5)-ROW($S$3))*7+(COLUMN(Y5)-COLUMN($S$3)+1))</f>
        <v>46284</v>
      </c>
      <c r="Z5" s="7"/>
      <c r="AA5" s="7"/>
    </row>
    <row r="6" ht="9.0" customHeight="1">
      <c r="I6" s="1"/>
      <c r="J6" s="1"/>
      <c r="K6" s="6">
        <f>IF(MONTH($K$1)&lt;&gt;MONTH($K$1-(WEEKDAY($K$1,1)-(start_day-1))-IF((WEEKDAY($K$1,1)-(start_day-1))&lt;=0,7,0)+(ROW(K6)-ROW($K$3))*7+(COLUMN(K6)-COLUMN($K$3)+1)),"",$K$1-(WEEKDAY($K$1,1)-(start_day-1))-IF((WEEKDAY($K$1,1)-(start_day-1))&lt;=0,7,0)+(ROW(K6)-ROW($K$3))*7+(COLUMN(K6)-COLUMN($K$3)+1))</f>
        <v>46222</v>
      </c>
      <c r="L6" s="6">
        <f>IF(MONTH($K$1)&lt;&gt;MONTH($K$1-(WEEKDAY($K$1,1)-(start_day-1))-IF((WEEKDAY($K$1,1)-(start_day-1))&lt;=0,7,0)+(ROW(L6)-ROW($K$3))*7+(COLUMN(L6)-COLUMN($K$3)+1)),"",$K$1-(WEEKDAY($K$1,1)-(start_day-1))-IF((WEEKDAY($K$1,1)-(start_day-1))&lt;=0,7,0)+(ROW(L6)-ROW($K$3))*7+(COLUMN(L6)-COLUMN($K$3)+1))</f>
        <v>46223</v>
      </c>
      <c r="M6" s="6">
        <f>IF(MONTH($K$1)&lt;&gt;MONTH($K$1-(WEEKDAY($K$1,1)-(start_day-1))-IF((WEEKDAY($K$1,1)-(start_day-1))&lt;=0,7,0)+(ROW(M6)-ROW($K$3))*7+(COLUMN(M6)-COLUMN($K$3)+1)),"",$K$1-(WEEKDAY($K$1,1)-(start_day-1))-IF((WEEKDAY($K$1,1)-(start_day-1))&lt;=0,7,0)+(ROW(M6)-ROW($K$3))*7+(COLUMN(M6)-COLUMN($K$3)+1))</f>
        <v>46224</v>
      </c>
      <c r="N6" s="6">
        <f>IF(MONTH($K$1)&lt;&gt;MONTH($K$1-(WEEKDAY($K$1,1)-(start_day-1))-IF((WEEKDAY($K$1,1)-(start_day-1))&lt;=0,7,0)+(ROW(N6)-ROW($K$3))*7+(COLUMN(N6)-COLUMN($K$3)+1)),"",$K$1-(WEEKDAY($K$1,1)-(start_day-1))-IF((WEEKDAY($K$1,1)-(start_day-1))&lt;=0,7,0)+(ROW(N6)-ROW($K$3))*7+(COLUMN(N6)-COLUMN($K$3)+1))</f>
        <v>46225</v>
      </c>
      <c r="O6" s="6">
        <f>IF(MONTH($K$1)&lt;&gt;MONTH($K$1-(WEEKDAY($K$1,1)-(start_day-1))-IF((WEEKDAY($K$1,1)-(start_day-1))&lt;=0,7,0)+(ROW(O6)-ROW($K$3))*7+(COLUMN(O6)-COLUMN($K$3)+1)),"",$K$1-(WEEKDAY($K$1,1)-(start_day-1))-IF((WEEKDAY($K$1,1)-(start_day-1))&lt;=0,7,0)+(ROW(O6)-ROW($K$3))*7+(COLUMN(O6)-COLUMN($K$3)+1))</f>
        <v>46226</v>
      </c>
      <c r="P6" s="6">
        <f>IF(MONTH($K$1)&lt;&gt;MONTH($K$1-(WEEKDAY($K$1,1)-(start_day-1))-IF((WEEKDAY($K$1,1)-(start_day-1))&lt;=0,7,0)+(ROW(P6)-ROW($K$3))*7+(COLUMN(P6)-COLUMN($K$3)+1)),"",$K$1-(WEEKDAY($K$1,1)-(start_day-1))-IF((WEEKDAY($K$1,1)-(start_day-1))&lt;=0,7,0)+(ROW(P6)-ROW($K$3))*7+(COLUMN(P6)-COLUMN($K$3)+1))</f>
        <v>46227</v>
      </c>
      <c r="Q6" s="6">
        <f>IF(MONTH($K$1)&lt;&gt;MONTH($K$1-(WEEKDAY($K$1,1)-(start_day-1))-IF((WEEKDAY($K$1,1)-(start_day-1))&lt;=0,7,0)+(ROW(Q6)-ROW($K$3))*7+(COLUMN(Q6)-COLUMN($K$3)+1)),"",$K$1-(WEEKDAY($K$1,1)-(start_day-1))-IF((WEEKDAY($K$1,1)-(start_day-1))&lt;=0,7,0)+(ROW(Q6)-ROW($K$3))*7+(COLUMN(Q6)-COLUMN($K$3)+1))</f>
        <v>46228</v>
      </c>
      <c r="R6" s="4"/>
      <c r="S6" s="6">
        <f>IF(MONTH($S$1)&lt;&gt;MONTH($S$1-(WEEKDAY($S$1,1)-(start_day-1))-IF((WEEKDAY($S$1,1)-(start_day-1))&lt;=0,7,0)+(ROW(S6)-ROW($S$3))*7+(COLUMN(S6)-COLUMN($S$3)+1)),"",$S$1-(WEEKDAY($S$1,1)-(start_day-1))-IF((WEEKDAY($S$1,1)-(start_day-1))&lt;=0,7,0)+(ROW(S6)-ROW($S$3))*7+(COLUMN(S6)-COLUMN($S$3)+1))</f>
        <v>46285</v>
      </c>
      <c r="T6" s="6">
        <f>IF(MONTH($S$1)&lt;&gt;MONTH($S$1-(WEEKDAY($S$1,1)-(start_day-1))-IF((WEEKDAY($S$1,1)-(start_day-1))&lt;=0,7,0)+(ROW(T6)-ROW($S$3))*7+(COLUMN(T6)-COLUMN($S$3)+1)),"",$S$1-(WEEKDAY($S$1,1)-(start_day-1))-IF((WEEKDAY($S$1,1)-(start_day-1))&lt;=0,7,0)+(ROW(T6)-ROW($S$3))*7+(COLUMN(T6)-COLUMN($S$3)+1))</f>
        <v>46286</v>
      </c>
      <c r="U6" s="6">
        <f>IF(MONTH($S$1)&lt;&gt;MONTH($S$1-(WEEKDAY($S$1,1)-(start_day-1))-IF((WEEKDAY($S$1,1)-(start_day-1))&lt;=0,7,0)+(ROW(U6)-ROW($S$3))*7+(COLUMN(U6)-COLUMN($S$3)+1)),"",$S$1-(WEEKDAY($S$1,1)-(start_day-1))-IF((WEEKDAY($S$1,1)-(start_day-1))&lt;=0,7,0)+(ROW(U6)-ROW($S$3))*7+(COLUMN(U6)-COLUMN($S$3)+1))</f>
        <v>46287</v>
      </c>
      <c r="V6" s="6">
        <f>IF(MONTH($S$1)&lt;&gt;MONTH($S$1-(WEEKDAY($S$1,1)-(start_day-1))-IF((WEEKDAY($S$1,1)-(start_day-1))&lt;=0,7,0)+(ROW(V6)-ROW($S$3))*7+(COLUMN(V6)-COLUMN($S$3)+1)),"",$S$1-(WEEKDAY($S$1,1)-(start_day-1))-IF((WEEKDAY($S$1,1)-(start_day-1))&lt;=0,7,0)+(ROW(V6)-ROW($S$3))*7+(COLUMN(V6)-COLUMN($S$3)+1))</f>
        <v>46288</v>
      </c>
      <c r="W6" s="6">
        <f>IF(MONTH($S$1)&lt;&gt;MONTH($S$1-(WEEKDAY($S$1,1)-(start_day-1))-IF((WEEKDAY($S$1,1)-(start_day-1))&lt;=0,7,0)+(ROW(W6)-ROW($S$3))*7+(COLUMN(W6)-COLUMN($S$3)+1)),"",$S$1-(WEEKDAY($S$1,1)-(start_day-1))-IF((WEEKDAY($S$1,1)-(start_day-1))&lt;=0,7,0)+(ROW(W6)-ROW($S$3))*7+(COLUMN(W6)-COLUMN($S$3)+1))</f>
        <v>46289</v>
      </c>
      <c r="X6" s="6">
        <f>IF(MONTH($S$1)&lt;&gt;MONTH($S$1-(WEEKDAY($S$1,1)-(start_day-1))-IF((WEEKDAY($S$1,1)-(start_day-1))&lt;=0,7,0)+(ROW(X6)-ROW($S$3))*7+(COLUMN(X6)-COLUMN($S$3)+1)),"",$S$1-(WEEKDAY($S$1,1)-(start_day-1))-IF((WEEKDAY($S$1,1)-(start_day-1))&lt;=0,7,0)+(ROW(X6)-ROW($S$3))*7+(COLUMN(X6)-COLUMN($S$3)+1))</f>
        <v>46290</v>
      </c>
      <c r="Y6" s="6">
        <f>IF(MONTH($S$1)&lt;&gt;MONTH($S$1-(WEEKDAY($S$1,1)-(start_day-1))-IF((WEEKDAY($S$1,1)-(start_day-1))&lt;=0,7,0)+(ROW(Y6)-ROW($S$3))*7+(COLUMN(Y6)-COLUMN($S$3)+1)),"",$S$1-(WEEKDAY($S$1,1)-(start_day-1))-IF((WEEKDAY($S$1,1)-(start_day-1))&lt;=0,7,0)+(ROW(Y6)-ROW($S$3))*7+(COLUMN(Y6)-COLUMN($S$3)+1))</f>
        <v>46291</v>
      </c>
      <c r="Z6" s="7"/>
      <c r="AA6" s="7"/>
    </row>
    <row r="7" ht="9.0" customHeight="1">
      <c r="I7" s="1"/>
      <c r="J7" s="1"/>
      <c r="K7" s="6">
        <f>IF(MONTH($K$1)&lt;&gt;MONTH($K$1-(WEEKDAY($K$1,1)-(start_day-1))-IF((WEEKDAY($K$1,1)-(start_day-1))&lt;=0,7,0)+(ROW(K7)-ROW($K$3))*7+(COLUMN(K7)-COLUMN($K$3)+1)),"",$K$1-(WEEKDAY($K$1,1)-(start_day-1))-IF((WEEKDAY($K$1,1)-(start_day-1))&lt;=0,7,0)+(ROW(K7)-ROW($K$3))*7+(COLUMN(K7)-COLUMN($K$3)+1))</f>
        <v>46229</v>
      </c>
      <c r="L7" s="6">
        <f>IF(MONTH($K$1)&lt;&gt;MONTH($K$1-(WEEKDAY($K$1,1)-(start_day-1))-IF((WEEKDAY($K$1,1)-(start_day-1))&lt;=0,7,0)+(ROW(L7)-ROW($K$3))*7+(COLUMN(L7)-COLUMN($K$3)+1)),"",$K$1-(WEEKDAY($K$1,1)-(start_day-1))-IF((WEEKDAY($K$1,1)-(start_day-1))&lt;=0,7,0)+(ROW(L7)-ROW($K$3))*7+(COLUMN(L7)-COLUMN($K$3)+1))</f>
        <v>46230</v>
      </c>
      <c r="M7" s="6">
        <f>IF(MONTH($K$1)&lt;&gt;MONTH($K$1-(WEEKDAY($K$1,1)-(start_day-1))-IF((WEEKDAY($K$1,1)-(start_day-1))&lt;=0,7,0)+(ROW(M7)-ROW($K$3))*7+(COLUMN(M7)-COLUMN($K$3)+1)),"",$K$1-(WEEKDAY($K$1,1)-(start_day-1))-IF((WEEKDAY($K$1,1)-(start_day-1))&lt;=0,7,0)+(ROW(M7)-ROW($K$3))*7+(COLUMN(M7)-COLUMN($K$3)+1))</f>
        <v>46231</v>
      </c>
      <c r="N7" s="6">
        <f>IF(MONTH($K$1)&lt;&gt;MONTH($K$1-(WEEKDAY($K$1,1)-(start_day-1))-IF((WEEKDAY($K$1,1)-(start_day-1))&lt;=0,7,0)+(ROW(N7)-ROW($K$3))*7+(COLUMN(N7)-COLUMN($K$3)+1)),"",$K$1-(WEEKDAY($K$1,1)-(start_day-1))-IF((WEEKDAY($K$1,1)-(start_day-1))&lt;=0,7,0)+(ROW(N7)-ROW($K$3))*7+(COLUMN(N7)-COLUMN($K$3)+1))</f>
        <v>46232</v>
      </c>
      <c r="O7" s="6">
        <f>IF(MONTH($K$1)&lt;&gt;MONTH($K$1-(WEEKDAY($K$1,1)-(start_day-1))-IF((WEEKDAY($K$1,1)-(start_day-1))&lt;=0,7,0)+(ROW(O7)-ROW($K$3))*7+(COLUMN(O7)-COLUMN($K$3)+1)),"",$K$1-(WEEKDAY($K$1,1)-(start_day-1))-IF((WEEKDAY($K$1,1)-(start_day-1))&lt;=0,7,0)+(ROW(O7)-ROW($K$3))*7+(COLUMN(O7)-COLUMN($K$3)+1))</f>
        <v>46233</v>
      </c>
      <c r="P7" s="6">
        <f>IF(MONTH($K$1)&lt;&gt;MONTH($K$1-(WEEKDAY($K$1,1)-(start_day-1))-IF((WEEKDAY($K$1,1)-(start_day-1))&lt;=0,7,0)+(ROW(P7)-ROW($K$3))*7+(COLUMN(P7)-COLUMN($K$3)+1)),"",$K$1-(WEEKDAY($K$1,1)-(start_day-1))-IF((WEEKDAY($K$1,1)-(start_day-1))&lt;=0,7,0)+(ROW(P7)-ROW($K$3))*7+(COLUMN(P7)-COLUMN($K$3)+1))</f>
        <v>46234</v>
      </c>
      <c r="Q7" s="6" t="str">
        <f>IF(MONTH($K$1)&lt;&gt;MONTH($K$1-(WEEKDAY($K$1,1)-(start_day-1))-IF((WEEKDAY($K$1,1)-(start_day-1))&lt;=0,7,0)+(ROW(Q7)-ROW($K$3))*7+(COLUMN(Q7)-COLUMN($K$3)+1)),"",$K$1-(WEEKDAY($K$1,1)-(start_day-1))-IF((WEEKDAY($K$1,1)-(start_day-1))&lt;=0,7,0)+(ROW(Q7)-ROW($K$3))*7+(COLUMN(Q7)-COLUMN($K$3)+1))</f>
        <v/>
      </c>
      <c r="R7" s="4"/>
      <c r="S7" s="6">
        <f>IF(MONTH($S$1)&lt;&gt;MONTH($S$1-(WEEKDAY($S$1,1)-(start_day-1))-IF((WEEKDAY($S$1,1)-(start_day-1))&lt;=0,7,0)+(ROW(S7)-ROW($S$3))*7+(COLUMN(S7)-COLUMN($S$3)+1)),"",$S$1-(WEEKDAY($S$1,1)-(start_day-1))-IF((WEEKDAY($S$1,1)-(start_day-1))&lt;=0,7,0)+(ROW(S7)-ROW($S$3))*7+(COLUMN(S7)-COLUMN($S$3)+1))</f>
        <v>46292</v>
      </c>
      <c r="T7" s="6">
        <f>IF(MONTH($S$1)&lt;&gt;MONTH($S$1-(WEEKDAY($S$1,1)-(start_day-1))-IF((WEEKDAY($S$1,1)-(start_day-1))&lt;=0,7,0)+(ROW(T7)-ROW($S$3))*7+(COLUMN(T7)-COLUMN($S$3)+1)),"",$S$1-(WEEKDAY($S$1,1)-(start_day-1))-IF((WEEKDAY($S$1,1)-(start_day-1))&lt;=0,7,0)+(ROW(T7)-ROW($S$3))*7+(COLUMN(T7)-COLUMN($S$3)+1))</f>
        <v>46293</v>
      </c>
      <c r="U7" s="6">
        <f>IF(MONTH($S$1)&lt;&gt;MONTH($S$1-(WEEKDAY($S$1,1)-(start_day-1))-IF((WEEKDAY($S$1,1)-(start_day-1))&lt;=0,7,0)+(ROW(U7)-ROW($S$3))*7+(COLUMN(U7)-COLUMN($S$3)+1)),"",$S$1-(WEEKDAY($S$1,1)-(start_day-1))-IF((WEEKDAY($S$1,1)-(start_day-1))&lt;=0,7,0)+(ROW(U7)-ROW($S$3))*7+(COLUMN(U7)-COLUMN($S$3)+1))</f>
        <v>46294</v>
      </c>
      <c r="V7" s="6">
        <f>IF(MONTH($S$1)&lt;&gt;MONTH($S$1-(WEEKDAY($S$1,1)-(start_day-1))-IF((WEEKDAY($S$1,1)-(start_day-1))&lt;=0,7,0)+(ROW(V7)-ROW($S$3))*7+(COLUMN(V7)-COLUMN($S$3)+1)),"",$S$1-(WEEKDAY($S$1,1)-(start_day-1))-IF((WEEKDAY($S$1,1)-(start_day-1))&lt;=0,7,0)+(ROW(V7)-ROW($S$3))*7+(COLUMN(V7)-COLUMN($S$3)+1))</f>
        <v>46295</v>
      </c>
      <c r="W7" s="6" t="str">
        <f>IF(MONTH($S$1)&lt;&gt;MONTH($S$1-(WEEKDAY($S$1,1)-(start_day-1))-IF((WEEKDAY($S$1,1)-(start_day-1))&lt;=0,7,0)+(ROW(W7)-ROW($S$3))*7+(COLUMN(W7)-COLUMN($S$3)+1)),"",$S$1-(WEEKDAY($S$1,1)-(start_day-1))-IF((WEEKDAY($S$1,1)-(start_day-1))&lt;=0,7,0)+(ROW(W7)-ROW($S$3))*7+(COLUMN(W7)-COLUMN($S$3)+1))</f>
        <v/>
      </c>
      <c r="X7" s="6" t="str">
        <f>IF(MONTH($S$1)&lt;&gt;MONTH($S$1-(WEEKDAY($S$1,1)-(start_day-1))-IF((WEEKDAY($S$1,1)-(start_day-1))&lt;=0,7,0)+(ROW(X7)-ROW($S$3))*7+(COLUMN(X7)-COLUMN($S$3)+1)),"",$S$1-(WEEKDAY($S$1,1)-(start_day-1))-IF((WEEKDAY($S$1,1)-(start_day-1))&lt;=0,7,0)+(ROW(X7)-ROW($S$3))*7+(COLUMN(X7)-COLUMN($S$3)+1))</f>
        <v/>
      </c>
      <c r="Y7" s="6" t="str">
        <f>IF(MONTH($S$1)&lt;&gt;MONTH($S$1-(WEEKDAY($S$1,1)-(start_day-1))-IF((WEEKDAY($S$1,1)-(start_day-1))&lt;=0,7,0)+(ROW(Y7)-ROW($S$3))*7+(COLUMN(Y7)-COLUMN($S$3)+1)),"",$S$1-(WEEKDAY($S$1,1)-(start_day-1))-IF((WEEKDAY($S$1,1)-(start_day-1))&lt;=0,7,0)+(ROW(Y7)-ROW($S$3))*7+(COLUMN(Y7)-COLUMN($S$3)+1))</f>
        <v/>
      </c>
      <c r="Z7" s="7"/>
      <c r="AA7" s="7"/>
    </row>
    <row r="8" ht="9.0" customHeight="1">
      <c r="A8" s="8"/>
      <c r="B8" s="8"/>
      <c r="C8" s="8"/>
      <c r="D8" s="8"/>
      <c r="E8" s="8"/>
      <c r="F8" s="8"/>
      <c r="G8" s="8"/>
      <c r="H8" s="8"/>
      <c r="I8" s="9"/>
      <c r="J8" s="9"/>
      <c r="K8" s="6" t="str">
        <f>IF(MONTH($K$1)&lt;&gt;MONTH($K$1-(WEEKDAY($K$1,1)-(start_day-1))-IF((WEEKDAY($K$1,1)-(start_day-1))&lt;=0,7,0)+(ROW(K8)-ROW($K$3))*7+(COLUMN(K8)-COLUMN($K$3)+1)),"",$K$1-(WEEKDAY($K$1,1)-(start_day-1))-IF((WEEKDAY($K$1,1)-(start_day-1))&lt;=0,7,0)+(ROW(K8)-ROW($K$3))*7+(COLUMN(K8)-COLUMN($K$3)+1))</f>
        <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t="str">
        <f>IF(MONTH($S$1)&lt;&gt;MONTH($S$1-(WEEKDAY($S$1,1)-(start_day-1))-IF((WEEKDAY($S$1,1)-(start_day-1))&lt;=0,7,0)+(ROW(S8)-ROW($S$3))*7+(COLUMN(S8)-COLUMN($S$3)+1)),"",$S$1-(WEEKDAY($S$1,1)-(start_day-1))-IF((WEEKDAY($S$1,1)-(start_day-1))&lt;=0,7,0)+(ROW(S8)-ROW($S$3))*7+(COLUMN(S8)-COLUMN($S$3)+1))</f>
        <v/>
      </c>
      <c r="T8" s="6" t="str">
        <f>IF(MONTH($S$1)&lt;&gt;MONTH($S$1-(WEEKDAY($S$1,1)-(start_day-1))-IF((WEEKDAY($S$1,1)-(start_day-1))&lt;=0,7,0)+(ROW(T8)-ROW($S$3))*7+(COLUMN(T8)-COLUMN($S$3)+1)),"",$S$1-(WEEKDAY($S$1,1)-(start_day-1))-IF((WEEKDAY($S$1,1)-(start_day-1))&lt;=0,7,0)+(ROW(T8)-ROW($S$3))*7+(COLUMN(T8)-COLUMN($S$3)+1))</f>
        <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row>
    <row r="9" ht="21.0" customHeight="1">
      <c r="A9" s="13">
        <f>A10</f>
        <v>46229</v>
      </c>
      <c r="B9" s="14"/>
      <c r="C9" s="15">
        <f>C10</f>
        <v>46230</v>
      </c>
      <c r="D9" s="14"/>
      <c r="E9" s="15">
        <f>E10</f>
        <v>46231</v>
      </c>
      <c r="F9" s="14"/>
      <c r="G9" s="15">
        <f>G10</f>
        <v>46232</v>
      </c>
      <c r="H9" s="14"/>
      <c r="I9" s="15">
        <f>I10</f>
        <v>46233</v>
      </c>
      <c r="J9" s="14"/>
      <c r="K9" s="15">
        <f>K10</f>
        <v>46234</v>
      </c>
      <c r="L9" s="14"/>
      <c r="M9" s="14"/>
      <c r="N9" s="14"/>
      <c r="O9" s="14"/>
      <c r="P9" s="14"/>
      <c r="Q9" s="14"/>
      <c r="R9" s="14"/>
      <c r="S9" s="15">
        <f>S10</f>
        <v>46235</v>
      </c>
      <c r="T9" s="14"/>
      <c r="U9" s="14"/>
      <c r="V9" s="14"/>
      <c r="W9" s="14"/>
      <c r="X9" s="14"/>
      <c r="Y9" s="14"/>
      <c r="Z9" s="16"/>
      <c r="AA9" s="17"/>
    </row>
    <row r="10" ht="12.75" customHeight="1">
      <c r="A10" s="20">
        <f>$A$1-(WEEKDAY($A$1,1)-(start_day-1))-IF((WEEKDAY($A$1,1)-(start_day-1))&lt;=0,7,0)+1</f>
        <v>46229</v>
      </c>
      <c r="B10" s="21"/>
      <c r="C10" s="22">
        <f>A10+1</f>
        <v>46230</v>
      </c>
      <c r="D10" s="23"/>
      <c r="E10" s="22">
        <f>C10+1</f>
        <v>46231</v>
      </c>
      <c r="F10" s="23"/>
      <c r="G10" s="22">
        <f>E10+1</f>
        <v>46232</v>
      </c>
      <c r="H10" s="23"/>
      <c r="I10" s="22">
        <f>G10+1</f>
        <v>46233</v>
      </c>
      <c r="J10" s="23"/>
      <c r="K10" s="22">
        <f>I10+1</f>
        <v>46234</v>
      </c>
      <c r="L10" s="24"/>
      <c r="M10" s="25"/>
      <c r="N10" s="24"/>
      <c r="O10" s="24"/>
      <c r="P10" s="24"/>
      <c r="Q10" s="24"/>
      <c r="R10" s="26"/>
      <c r="S10" s="27">
        <f>K10+1</f>
        <v>46235</v>
      </c>
      <c r="T10" s="28"/>
      <c r="U10" s="29"/>
      <c r="V10" s="28"/>
      <c r="W10" s="28"/>
      <c r="X10" s="28"/>
      <c r="Y10" s="28"/>
      <c r="Z10" s="30"/>
      <c r="AA10" s="17"/>
    </row>
    <row r="11" ht="12.75" customHeight="1">
      <c r="A11" s="32"/>
      <c r="B11" s="3"/>
      <c r="C11" s="33"/>
      <c r="D11" s="34"/>
      <c r="E11" s="33"/>
      <c r="F11" s="34"/>
      <c r="G11" s="33"/>
      <c r="H11" s="34"/>
      <c r="I11" s="33"/>
      <c r="J11" s="34"/>
      <c r="K11" s="33"/>
      <c r="R11" s="34"/>
      <c r="S11" s="32"/>
      <c r="T11" s="3"/>
      <c r="U11" s="3"/>
      <c r="V11" s="3"/>
      <c r="W11" s="3"/>
      <c r="X11" s="3"/>
      <c r="Y11" s="3"/>
      <c r="Z11" s="35"/>
      <c r="AA11" s="17"/>
    </row>
    <row r="12" ht="12.75" customHeight="1">
      <c r="A12" s="32"/>
      <c r="B12" s="3"/>
      <c r="C12" s="33"/>
      <c r="D12" s="34"/>
      <c r="E12" s="33"/>
      <c r="F12" s="34"/>
      <c r="G12" s="33"/>
      <c r="H12" s="34"/>
      <c r="I12" s="33"/>
      <c r="J12" s="34"/>
      <c r="K12" s="33"/>
      <c r="R12" s="34"/>
      <c r="S12" s="32"/>
      <c r="T12" s="3"/>
      <c r="U12" s="3"/>
      <c r="V12" s="3"/>
      <c r="W12" s="3"/>
      <c r="X12" s="3"/>
      <c r="Y12" s="3"/>
      <c r="Z12" s="35"/>
      <c r="AA12" s="17"/>
    </row>
    <row r="13" ht="12.75" customHeight="1">
      <c r="A13" s="32"/>
      <c r="B13" s="3"/>
      <c r="C13" s="33"/>
      <c r="D13" s="34"/>
      <c r="E13" s="33"/>
      <c r="F13" s="34"/>
      <c r="G13" s="33"/>
      <c r="H13" s="34"/>
      <c r="I13" s="33"/>
      <c r="J13" s="34"/>
      <c r="K13" s="33"/>
      <c r="R13" s="34"/>
      <c r="S13" s="32"/>
      <c r="T13" s="3"/>
      <c r="U13" s="3"/>
      <c r="V13" s="3"/>
      <c r="W13" s="3"/>
      <c r="X13" s="3"/>
      <c r="Y13" s="3"/>
      <c r="Z13" s="35"/>
      <c r="AA13" s="17"/>
    </row>
    <row r="14" ht="12.75" customHeight="1">
      <c r="A14" s="32"/>
      <c r="B14" s="3"/>
      <c r="C14" s="33"/>
      <c r="D14" s="34"/>
      <c r="E14" s="33"/>
      <c r="F14" s="34"/>
      <c r="G14" s="33"/>
      <c r="H14" s="34"/>
      <c r="I14" s="33"/>
      <c r="J14" s="34"/>
      <c r="K14" s="33"/>
      <c r="R14" s="34"/>
      <c r="S14" s="32"/>
      <c r="T14" s="3"/>
      <c r="U14" s="3"/>
      <c r="V14" s="3"/>
      <c r="W14" s="3"/>
      <c r="X14" s="3"/>
      <c r="Y14" s="3"/>
      <c r="Z14" s="35"/>
      <c r="AA14" s="17"/>
    </row>
    <row r="15" ht="12.75" customHeight="1">
      <c r="A15" s="36"/>
      <c r="B15" s="37"/>
      <c r="C15" s="38"/>
      <c r="D15" s="39"/>
      <c r="E15" s="38"/>
      <c r="F15" s="39"/>
      <c r="G15" s="38"/>
      <c r="H15" s="39"/>
      <c r="I15" s="38"/>
      <c r="J15" s="39"/>
      <c r="K15" s="38"/>
      <c r="L15" s="40"/>
      <c r="M15" s="40"/>
      <c r="N15" s="40"/>
      <c r="O15" s="40"/>
      <c r="P15" s="40"/>
      <c r="Q15" s="40"/>
      <c r="R15" s="39"/>
      <c r="S15" s="36"/>
      <c r="T15" s="37"/>
      <c r="U15" s="37"/>
      <c r="V15" s="37"/>
      <c r="W15" s="37"/>
      <c r="X15" s="37"/>
      <c r="Y15" s="37"/>
      <c r="Z15" s="41"/>
      <c r="AA15" s="17"/>
    </row>
    <row r="16" ht="12.75" customHeight="1">
      <c r="A16" s="20">
        <f>S10+1</f>
        <v>46236</v>
      </c>
      <c r="B16" s="21"/>
      <c r="C16" s="22">
        <f>A16+1</f>
        <v>46237</v>
      </c>
      <c r="D16" s="23"/>
      <c r="E16" s="22">
        <f>C16+1</f>
        <v>46238</v>
      </c>
      <c r="F16" s="23"/>
      <c r="G16" s="22">
        <f>E16+1</f>
        <v>46239</v>
      </c>
      <c r="H16" s="23"/>
      <c r="I16" s="22">
        <f>G16+1</f>
        <v>46240</v>
      </c>
      <c r="J16" s="23"/>
      <c r="K16" s="22">
        <f>I16+1</f>
        <v>46241</v>
      </c>
      <c r="L16" s="24"/>
      <c r="M16" s="25"/>
      <c r="N16" s="24"/>
      <c r="O16" s="24"/>
      <c r="P16" s="24"/>
      <c r="Q16" s="24"/>
      <c r="R16" s="26"/>
      <c r="S16" s="27">
        <f>K16+1</f>
        <v>46242</v>
      </c>
      <c r="T16" s="28"/>
      <c r="U16" s="29"/>
      <c r="V16" s="28"/>
      <c r="W16" s="28"/>
      <c r="X16" s="28"/>
      <c r="Y16" s="28"/>
      <c r="Z16" s="30"/>
      <c r="AA16" s="17"/>
    </row>
    <row r="17" ht="12.75" customHeight="1">
      <c r="A17" s="32"/>
      <c r="B17" s="3"/>
      <c r="C17" s="33"/>
      <c r="D17" s="34"/>
      <c r="E17" s="33"/>
      <c r="F17" s="34"/>
      <c r="G17" s="33"/>
      <c r="H17" s="34"/>
      <c r="I17" s="33"/>
      <c r="J17" s="34"/>
      <c r="K17" s="33"/>
      <c r="R17" s="34"/>
      <c r="S17" s="32"/>
      <c r="T17" s="3"/>
      <c r="U17" s="3"/>
      <c r="V17" s="3"/>
      <c r="W17" s="3"/>
      <c r="X17" s="3"/>
      <c r="Y17" s="3"/>
      <c r="Z17" s="35"/>
      <c r="AA17" s="17"/>
    </row>
    <row r="18" ht="12.75" customHeight="1">
      <c r="A18" s="32"/>
      <c r="B18" s="3"/>
      <c r="C18" s="33"/>
      <c r="D18" s="34"/>
      <c r="E18" s="33"/>
      <c r="F18" s="34"/>
      <c r="G18" s="33"/>
      <c r="H18" s="34"/>
      <c r="I18" s="33"/>
      <c r="J18" s="34"/>
      <c r="K18" s="33"/>
      <c r="R18" s="34"/>
      <c r="S18" s="32"/>
      <c r="T18" s="3"/>
      <c r="U18" s="3"/>
      <c r="V18" s="3"/>
      <c r="W18" s="3"/>
      <c r="X18" s="3"/>
      <c r="Y18" s="3"/>
      <c r="Z18" s="35"/>
      <c r="AA18" s="17"/>
    </row>
    <row r="19" ht="12.75" customHeight="1">
      <c r="A19" s="32"/>
      <c r="B19" s="3"/>
      <c r="C19" s="33"/>
      <c r="D19" s="34"/>
      <c r="E19" s="33"/>
      <c r="F19" s="34"/>
      <c r="G19" s="33"/>
      <c r="H19" s="34"/>
      <c r="I19" s="33"/>
      <c r="J19" s="34"/>
      <c r="K19" s="33"/>
      <c r="R19" s="34"/>
      <c r="S19" s="32"/>
      <c r="T19" s="3"/>
      <c r="U19" s="3"/>
      <c r="V19" s="3"/>
      <c r="W19" s="3"/>
      <c r="X19" s="3"/>
      <c r="Y19" s="3"/>
      <c r="Z19" s="35"/>
      <c r="AA19" s="17"/>
    </row>
    <row r="20" ht="12.75" customHeight="1">
      <c r="A20" s="32"/>
      <c r="B20" s="3"/>
      <c r="C20" s="33"/>
      <c r="D20" s="34"/>
      <c r="E20" s="33"/>
      <c r="F20" s="34"/>
      <c r="G20" s="33"/>
      <c r="H20" s="34"/>
      <c r="I20" s="33"/>
      <c r="J20" s="34"/>
      <c r="K20" s="33"/>
      <c r="R20" s="34"/>
      <c r="S20" s="32"/>
      <c r="T20" s="3"/>
      <c r="U20" s="3"/>
      <c r="V20" s="3"/>
      <c r="W20" s="3"/>
      <c r="X20" s="3"/>
      <c r="Y20" s="3"/>
      <c r="Z20" s="35"/>
      <c r="AA20" s="17"/>
    </row>
    <row r="21" ht="12.75" customHeight="1">
      <c r="A21" s="36"/>
      <c r="B21" s="37"/>
      <c r="C21" s="38"/>
      <c r="D21" s="39"/>
      <c r="E21" s="38"/>
      <c r="F21" s="39"/>
      <c r="G21" s="38"/>
      <c r="H21" s="39"/>
      <c r="I21" s="38"/>
      <c r="J21" s="39"/>
      <c r="K21" s="38"/>
      <c r="L21" s="40"/>
      <c r="M21" s="40"/>
      <c r="N21" s="40"/>
      <c r="O21" s="40"/>
      <c r="P21" s="40"/>
      <c r="Q21" s="40"/>
      <c r="R21" s="39"/>
      <c r="S21" s="36"/>
      <c r="T21" s="37"/>
      <c r="U21" s="37"/>
      <c r="V21" s="37"/>
      <c r="W21" s="37"/>
      <c r="X21" s="37"/>
      <c r="Y21" s="37"/>
      <c r="Z21" s="41"/>
      <c r="AA21" s="17"/>
    </row>
    <row r="22" ht="12.75" customHeight="1">
      <c r="A22" s="20">
        <f>S16+1</f>
        <v>46243</v>
      </c>
      <c r="B22" s="21"/>
      <c r="C22" s="22">
        <f>A22+1</f>
        <v>46244</v>
      </c>
      <c r="D22" s="23"/>
      <c r="E22" s="22">
        <f>C22+1</f>
        <v>46245</v>
      </c>
      <c r="F22" s="23"/>
      <c r="G22" s="22">
        <f>E22+1</f>
        <v>46246</v>
      </c>
      <c r="H22" s="23"/>
      <c r="I22" s="22">
        <f>G22+1</f>
        <v>46247</v>
      </c>
      <c r="J22" s="23"/>
      <c r="K22" s="22">
        <f>I22+1</f>
        <v>46248</v>
      </c>
      <c r="L22" s="24"/>
      <c r="M22" s="25"/>
      <c r="N22" s="24"/>
      <c r="O22" s="24"/>
      <c r="P22" s="24"/>
      <c r="Q22" s="24"/>
      <c r="R22" s="26"/>
      <c r="S22" s="27">
        <f>K22+1</f>
        <v>46249</v>
      </c>
      <c r="T22" s="28"/>
      <c r="U22" s="29"/>
      <c r="V22" s="28"/>
      <c r="W22" s="28"/>
      <c r="X22" s="28"/>
      <c r="Y22" s="28"/>
      <c r="Z22" s="30"/>
      <c r="AA22" s="17"/>
    </row>
    <row r="23" ht="12.75" customHeight="1">
      <c r="A23" s="32"/>
      <c r="B23" s="3"/>
      <c r="C23" s="33"/>
      <c r="D23" s="34"/>
      <c r="E23" s="33"/>
      <c r="F23" s="34"/>
      <c r="G23" s="33"/>
      <c r="H23" s="34"/>
      <c r="I23" s="33"/>
      <c r="J23" s="34"/>
      <c r="K23" s="33"/>
      <c r="R23" s="34"/>
      <c r="S23" s="32"/>
      <c r="T23" s="3"/>
      <c r="U23" s="3"/>
      <c r="V23" s="3"/>
      <c r="W23" s="3"/>
      <c r="X23" s="3"/>
      <c r="Y23" s="3"/>
      <c r="Z23" s="35"/>
      <c r="AA23" s="17"/>
    </row>
    <row r="24" ht="12.75" customHeight="1">
      <c r="A24" s="32"/>
      <c r="B24" s="3"/>
      <c r="C24" s="33"/>
      <c r="D24" s="34"/>
      <c r="E24" s="33" t="s">
        <v>204</v>
      </c>
      <c r="F24" s="34"/>
      <c r="G24" s="33"/>
      <c r="H24" s="34"/>
      <c r="I24" s="33"/>
      <c r="J24" s="34"/>
      <c r="K24" s="33"/>
      <c r="R24" s="34"/>
      <c r="S24" s="32"/>
      <c r="T24" s="3"/>
      <c r="U24" s="3"/>
      <c r="V24" s="3"/>
      <c r="W24" s="3"/>
      <c r="X24" s="3"/>
      <c r="Y24" s="3"/>
      <c r="Z24" s="35"/>
      <c r="AA24" s="17"/>
    </row>
    <row r="25" ht="12.75" customHeight="1">
      <c r="A25" s="32"/>
      <c r="B25" s="3"/>
      <c r="C25" s="33"/>
      <c r="D25" s="34"/>
      <c r="E25" s="33"/>
      <c r="F25" s="34"/>
      <c r="G25" s="33"/>
      <c r="H25" s="34"/>
      <c r="I25" s="33"/>
      <c r="J25" s="34"/>
      <c r="K25" s="33"/>
      <c r="R25" s="34"/>
      <c r="S25" s="32"/>
      <c r="T25" s="3"/>
      <c r="U25" s="3"/>
      <c r="V25" s="3"/>
      <c r="W25" s="3"/>
      <c r="X25" s="3"/>
      <c r="Y25" s="3"/>
      <c r="Z25" s="35"/>
      <c r="AA25" s="17"/>
    </row>
    <row r="26" ht="12.75" customHeight="1">
      <c r="A26" s="32"/>
      <c r="B26" s="3"/>
      <c r="C26" s="33"/>
      <c r="D26" s="34"/>
      <c r="E26" s="33"/>
      <c r="F26" s="34"/>
      <c r="G26" s="33"/>
      <c r="H26" s="34"/>
      <c r="I26" s="33"/>
      <c r="J26" s="34"/>
      <c r="K26" s="33"/>
      <c r="R26" s="34"/>
      <c r="S26" s="32"/>
      <c r="T26" s="3"/>
      <c r="U26" s="3"/>
      <c r="V26" s="3"/>
      <c r="W26" s="3"/>
      <c r="X26" s="3"/>
      <c r="Y26" s="3"/>
      <c r="Z26" s="35"/>
      <c r="AA26" s="17"/>
    </row>
    <row r="27" ht="12.75" customHeight="1">
      <c r="A27" s="36"/>
      <c r="B27" s="37"/>
      <c r="C27" s="38"/>
      <c r="D27" s="39"/>
      <c r="E27" s="38"/>
      <c r="F27" s="39"/>
      <c r="G27" s="38"/>
      <c r="H27" s="39"/>
      <c r="I27" s="38"/>
      <c r="J27" s="39"/>
      <c r="K27" s="38"/>
      <c r="L27" s="40"/>
      <c r="M27" s="40"/>
      <c r="N27" s="40"/>
      <c r="O27" s="40"/>
      <c r="P27" s="40"/>
      <c r="Q27" s="40"/>
      <c r="R27" s="39"/>
      <c r="S27" s="36"/>
      <c r="T27" s="37"/>
      <c r="U27" s="37"/>
      <c r="V27" s="37"/>
      <c r="W27" s="37"/>
      <c r="X27" s="37"/>
      <c r="Y27" s="37"/>
      <c r="Z27" s="41"/>
      <c r="AA27" s="17"/>
    </row>
    <row r="28" ht="12.75" customHeight="1">
      <c r="A28" s="20">
        <f>S22+1</f>
        <v>46250</v>
      </c>
      <c r="B28" s="21"/>
      <c r="C28" s="22">
        <f>A28+1</f>
        <v>46251</v>
      </c>
      <c r="D28" s="23"/>
      <c r="E28" s="22">
        <f>C28+1</f>
        <v>46252</v>
      </c>
      <c r="F28" s="23"/>
      <c r="G28" s="22">
        <f>E28+1</f>
        <v>46253</v>
      </c>
      <c r="H28" s="23"/>
      <c r="I28" s="22">
        <f>G28+1</f>
        <v>46254</v>
      </c>
      <c r="J28" s="23"/>
      <c r="K28" s="22">
        <f>I28+1</f>
        <v>46255</v>
      </c>
      <c r="L28" s="24"/>
      <c r="M28" s="25"/>
      <c r="N28" s="24"/>
      <c r="O28" s="24"/>
      <c r="P28" s="24"/>
      <c r="Q28" s="24"/>
      <c r="R28" s="26"/>
      <c r="S28" s="27">
        <f>K28+1</f>
        <v>46256</v>
      </c>
      <c r="T28" s="28"/>
      <c r="U28" s="29"/>
      <c r="V28" s="28"/>
      <c r="W28" s="28"/>
      <c r="X28" s="28"/>
      <c r="Y28" s="28"/>
      <c r="Z28" s="30"/>
      <c r="AA28" s="17"/>
    </row>
    <row r="29" ht="12.75" customHeight="1">
      <c r="A29" s="32"/>
      <c r="B29" s="3"/>
      <c r="C29" s="33"/>
      <c r="D29" s="34"/>
      <c r="E29" s="33"/>
      <c r="F29" s="34"/>
      <c r="G29" s="33"/>
      <c r="H29" s="34"/>
      <c r="I29" s="33"/>
      <c r="J29" s="34"/>
      <c r="K29" s="33"/>
      <c r="R29" s="34"/>
      <c r="S29" s="32"/>
      <c r="T29" s="3"/>
      <c r="U29" s="3"/>
      <c r="V29" s="3"/>
      <c r="W29" s="3"/>
      <c r="X29" s="3"/>
      <c r="Y29" s="3"/>
      <c r="Z29" s="35"/>
      <c r="AA29" s="17"/>
    </row>
    <row r="30" ht="12.75" customHeight="1">
      <c r="A30" s="32"/>
      <c r="B30" s="3"/>
      <c r="C30" s="33"/>
      <c r="D30" s="34"/>
      <c r="E30" s="33"/>
      <c r="F30" s="34"/>
      <c r="G30" s="33"/>
      <c r="H30" s="34"/>
      <c r="I30" s="33"/>
      <c r="J30" s="34"/>
      <c r="K30" s="33"/>
      <c r="R30" s="34"/>
      <c r="S30" s="32"/>
      <c r="T30" s="3"/>
      <c r="U30" s="3"/>
      <c r="V30" s="3"/>
      <c r="W30" s="3"/>
      <c r="X30" s="3"/>
      <c r="Y30" s="3"/>
      <c r="Z30" s="35"/>
      <c r="AA30" s="17"/>
    </row>
    <row r="31" ht="12.75" customHeight="1">
      <c r="A31" s="32"/>
      <c r="B31" s="3"/>
      <c r="C31" s="33"/>
      <c r="D31" s="34"/>
      <c r="E31" s="33"/>
      <c r="F31" s="34"/>
      <c r="G31" s="33"/>
      <c r="H31" s="34"/>
      <c r="I31" s="33"/>
      <c r="J31" s="34"/>
      <c r="K31" s="33"/>
      <c r="R31" s="34"/>
      <c r="S31" s="32"/>
      <c r="T31" s="3"/>
      <c r="U31" s="3"/>
      <c r="V31" s="3"/>
      <c r="W31" s="3"/>
      <c r="X31" s="3"/>
      <c r="Y31" s="3"/>
      <c r="Z31" s="35"/>
      <c r="AA31" s="17"/>
    </row>
    <row r="32" ht="12.75" customHeight="1">
      <c r="A32" s="32"/>
      <c r="B32" s="3"/>
      <c r="C32" s="33"/>
      <c r="D32" s="34"/>
      <c r="E32" s="33"/>
      <c r="F32" s="34"/>
      <c r="G32" s="33"/>
      <c r="H32" s="34"/>
      <c r="I32" s="33"/>
      <c r="J32" s="34"/>
      <c r="K32" s="33"/>
      <c r="R32" s="34"/>
      <c r="S32" s="32"/>
      <c r="T32" s="3"/>
      <c r="U32" s="3"/>
      <c r="V32" s="3"/>
      <c r="W32" s="3"/>
      <c r="X32" s="3"/>
      <c r="Y32" s="3"/>
      <c r="Z32" s="35"/>
      <c r="AA32" s="17"/>
    </row>
    <row r="33" ht="12.75" customHeight="1">
      <c r="A33" s="36"/>
      <c r="B33" s="37"/>
      <c r="C33" s="38"/>
      <c r="D33" s="39"/>
      <c r="E33" s="38"/>
      <c r="F33" s="39"/>
      <c r="G33" s="38"/>
      <c r="H33" s="39"/>
      <c r="I33" s="38"/>
      <c r="J33" s="39"/>
      <c r="K33" s="38"/>
      <c r="L33" s="40"/>
      <c r="M33" s="40"/>
      <c r="N33" s="40"/>
      <c r="O33" s="40"/>
      <c r="P33" s="40"/>
      <c r="Q33" s="40"/>
      <c r="R33" s="39"/>
      <c r="S33" s="36"/>
      <c r="T33" s="37"/>
      <c r="U33" s="37"/>
      <c r="V33" s="37"/>
      <c r="W33" s="37"/>
      <c r="X33" s="37"/>
      <c r="Y33" s="37"/>
      <c r="Z33" s="41"/>
      <c r="AA33" s="17"/>
    </row>
    <row r="34" ht="12.75" customHeight="1">
      <c r="A34" s="20">
        <f>S28+1</f>
        <v>46257</v>
      </c>
      <c r="B34" s="21"/>
      <c r="C34" s="22">
        <f>A34+1</f>
        <v>46258</v>
      </c>
      <c r="D34" s="23"/>
      <c r="E34" s="22">
        <f>C34+1</f>
        <v>46259</v>
      </c>
      <c r="F34" s="23"/>
      <c r="G34" s="22">
        <f>E34+1</f>
        <v>46260</v>
      </c>
      <c r="H34" s="23"/>
      <c r="I34" s="22">
        <f>G34+1</f>
        <v>46261</v>
      </c>
      <c r="J34" s="23"/>
      <c r="K34" s="22">
        <f>I34+1</f>
        <v>46262</v>
      </c>
      <c r="L34" s="24"/>
      <c r="M34" s="25"/>
      <c r="N34" s="24"/>
      <c r="O34" s="24"/>
      <c r="P34" s="24"/>
      <c r="Q34" s="24"/>
      <c r="R34" s="26"/>
      <c r="S34" s="27">
        <f>K34+1</f>
        <v>46263</v>
      </c>
      <c r="T34" s="28"/>
      <c r="U34" s="29"/>
      <c r="V34" s="28"/>
      <c r="W34" s="28"/>
      <c r="X34" s="28"/>
      <c r="Y34" s="28"/>
      <c r="Z34" s="30"/>
      <c r="AA34" s="17"/>
    </row>
    <row r="35" ht="12.75" customHeight="1">
      <c r="A35" s="32"/>
      <c r="B35" s="3"/>
      <c r="C35" s="33"/>
      <c r="D35" s="34"/>
      <c r="E35" s="33"/>
      <c r="F35" s="34"/>
      <c r="G35" s="33"/>
      <c r="H35" s="34"/>
      <c r="I35" s="33"/>
      <c r="J35" s="34"/>
      <c r="K35" s="33"/>
      <c r="R35" s="34"/>
      <c r="S35" s="32"/>
      <c r="T35" s="3"/>
      <c r="U35" s="3"/>
      <c r="V35" s="3"/>
      <c r="W35" s="3"/>
      <c r="X35" s="3"/>
      <c r="Y35" s="3"/>
      <c r="Z35" s="35"/>
      <c r="AA35" s="17"/>
    </row>
    <row r="36" ht="12.75" customHeight="1">
      <c r="A36" s="32"/>
      <c r="B36" s="3"/>
      <c r="C36" s="33"/>
      <c r="D36" s="34"/>
      <c r="E36" s="33"/>
      <c r="F36" s="34"/>
      <c r="G36" s="33"/>
      <c r="H36" s="34"/>
      <c r="I36" s="33" t="s">
        <v>205</v>
      </c>
      <c r="J36" s="34"/>
      <c r="K36" s="33" t="s">
        <v>206</v>
      </c>
      <c r="R36" s="34"/>
      <c r="S36" s="32"/>
      <c r="T36" s="3"/>
      <c r="U36" s="3"/>
      <c r="V36" s="3"/>
      <c r="W36" s="3"/>
      <c r="X36" s="3"/>
      <c r="Y36" s="3"/>
      <c r="Z36" s="35"/>
      <c r="AA36" s="17"/>
    </row>
    <row r="37" ht="12.75" customHeight="1">
      <c r="A37" s="32"/>
      <c r="B37" s="3"/>
      <c r="C37" s="33"/>
      <c r="D37" s="34"/>
      <c r="E37" s="33"/>
      <c r="F37" s="34"/>
      <c r="G37" s="33"/>
      <c r="H37" s="34"/>
      <c r="I37" s="33"/>
      <c r="J37" s="34"/>
      <c r="K37" s="33" t="s">
        <v>207</v>
      </c>
      <c r="R37" s="34"/>
      <c r="S37" s="32"/>
      <c r="T37" s="3"/>
      <c r="U37" s="3"/>
      <c r="V37" s="3"/>
      <c r="W37" s="3"/>
      <c r="X37" s="3"/>
      <c r="Y37" s="3"/>
      <c r="Z37" s="35"/>
      <c r="AA37" s="17"/>
    </row>
    <row r="38" ht="12.75" customHeight="1">
      <c r="A38" s="32"/>
      <c r="B38" s="3"/>
      <c r="C38" s="33"/>
      <c r="D38" s="34"/>
      <c r="E38" s="33"/>
      <c r="F38" s="34"/>
      <c r="G38" s="33"/>
      <c r="H38" s="34"/>
      <c r="I38" s="33"/>
      <c r="J38" s="34"/>
      <c r="K38" s="33"/>
      <c r="R38" s="34"/>
      <c r="S38" s="32"/>
      <c r="T38" s="3"/>
      <c r="U38" s="3"/>
      <c r="V38" s="3"/>
      <c r="W38" s="3"/>
      <c r="X38" s="3"/>
      <c r="Y38" s="3"/>
      <c r="Z38" s="35"/>
      <c r="AA38" s="17"/>
    </row>
    <row r="39" ht="12.75" customHeight="1">
      <c r="A39" s="36"/>
      <c r="B39" s="37"/>
      <c r="C39" s="38"/>
      <c r="D39" s="39"/>
      <c r="E39" s="38"/>
      <c r="F39" s="39"/>
      <c r="G39" s="38"/>
      <c r="H39" s="39"/>
      <c r="I39" s="38"/>
      <c r="J39" s="39"/>
      <c r="K39" s="38"/>
      <c r="L39" s="40"/>
      <c r="M39" s="40"/>
      <c r="N39" s="40"/>
      <c r="O39" s="40"/>
      <c r="P39" s="40"/>
      <c r="Q39" s="40"/>
      <c r="R39" s="39"/>
      <c r="S39" s="36"/>
      <c r="T39" s="37"/>
      <c r="U39" s="37"/>
      <c r="V39" s="37"/>
      <c r="W39" s="37"/>
      <c r="X39" s="37"/>
      <c r="Y39" s="37"/>
      <c r="Z39" s="41"/>
      <c r="AA39" s="17"/>
    </row>
    <row r="40" ht="12.75" customHeight="1">
      <c r="A40" s="20">
        <f>S34+1</f>
        <v>46264</v>
      </c>
      <c r="B40" s="21"/>
      <c r="C40" s="22">
        <f>A40+1</f>
        <v>46265</v>
      </c>
      <c r="D40" s="23"/>
      <c r="E40" s="63" t="s">
        <v>37</v>
      </c>
      <c r="F40" s="64"/>
      <c r="G40" s="64"/>
      <c r="H40" s="64"/>
      <c r="I40" s="64"/>
      <c r="J40" s="64"/>
      <c r="K40" s="64"/>
      <c r="L40" s="64"/>
      <c r="M40" s="64"/>
      <c r="N40" s="64"/>
      <c r="O40" s="64"/>
      <c r="P40" s="64"/>
      <c r="Q40" s="64"/>
      <c r="R40" s="64"/>
      <c r="S40" s="64"/>
      <c r="T40" s="64"/>
      <c r="U40" s="64"/>
      <c r="V40" s="64"/>
      <c r="W40" s="64"/>
      <c r="X40" s="64"/>
      <c r="Y40" s="64"/>
      <c r="Z40" s="65"/>
    </row>
    <row r="41" ht="12.75" customHeight="1">
      <c r="A41" s="32"/>
      <c r="B41" s="3"/>
      <c r="C41" s="33"/>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7" width="8.63"/>
  </cols>
  <sheetData>
    <row r="1" ht="15.0" customHeight="1">
      <c r="A1" s="1">
        <f>DATE('1'!AD18,'1'!AD20+11,1)</f>
        <v>46266</v>
      </c>
      <c r="I1" s="1"/>
      <c r="J1" s="1"/>
      <c r="K1" s="2">
        <f>DATE(YEAR(A1),MONTH(A1)-1,1)</f>
        <v>46235</v>
      </c>
      <c r="L1" s="3"/>
      <c r="M1" s="3"/>
      <c r="N1" s="3"/>
      <c r="O1" s="3"/>
      <c r="P1" s="3"/>
      <c r="Q1" s="3"/>
      <c r="R1" s="4"/>
      <c r="S1" s="2">
        <f>DATE(YEAR(A1),MONTH(A1)+1,1)</f>
        <v>46296</v>
      </c>
      <c r="T1" s="3"/>
      <c r="U1" s="3"/>
      <c r="V1" s="3"/>
      <c r="W1" s="3"/>
      <c r="X1" s="3"/>
      <c r="Y1" s="3"/>
      <c r="Z1" s="4"/>
      <c r="AA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row>
    <row r="3" ht="9.0" customHeight="1">
      <c r="I3" s="1"/>
      <c r="J3" s="1"/>
      <c r="K3" s="6" t="str">
        <f>IF(MONTH($K$1)&lt;&gt;MONTH($K$1-(WEEKDAY($K$1,1)-(start_day-1))-IF((WEEKDAY($K$1,1)-(start_day-1))&lt;=0,7,0)+(ROW(K3)-ROW($K$3))*7+(COLUMN(K3)-COLUMN($K$3)+1)),"",$K$1-(WEEKDAY($K$1,1)-(start_day-1))-IF((WEEKDAY($K$1,1)-(start_day-1))&lt;=0,7,0)+(ROW(K3)-ROW($K$3))*7+(COLUMN(K3)-COLUMN($K$3)+1))</f>
        <v/>
      </c>
      <c r="L3" s="6" t="str">
        <f>IF(MONTH($K$1)&lt;&gt;MONTH($K$1-(WEEKDAY($K$1,1)-(start_day-1))-IF((WEEKDAY($K$1,1)-(start_day-1))&lt;=0,7,0)+(ROW(L3)-ROW($K$3))*7+(COLUMN(L3)-COLUMN($K$3)+1)),"",$K$1-(WEEKDAY($K$1,1)-(start_day-1))-IF((WEEKDAY($K$1,1)-(start_day-1))&lt;=0,7,0)+(ROW(L3)-ROW($K$3))*7+(COLUMN(L3)-COLUMN($K$3)+1))</f>
        <v/>
      </c>
      <c r="M3" s="6" t="str">
        <f>IF(MONTH($K$1)&lt;&gt;MONTH($K$1-(WEEKDAY($K$1,1)-(start_day-1))-IF((WEEKDAY($K$1,1)-(start_day-1))&lt;=0,7,0)+(ROW(M3)-ROW($K$3))*7+(COLUMN(M3)-COLUMN($K$3)+1)),"",$K$1-(WEEKDAY($K$1,1)-(start_day-1))-IF((WEEKDAY($K$1,1)-(start_day-1))&lt;=0,7,0)+(ROW(M3)-ROW($K$3))*7+(COLUMN(M3)-COLUMN($K$3)+1))</f>
        <v/>
      </c>
      <c r="N3" s="6" t="str">
        <f>IF(MONTH($K$1)&lt;&gt;MONTH($K$1-(WEEKDAY($K$1,1)-(start_day-1))-IF((WEEKDAY($K$1,1)-(start_day-1))&lt;=0,7,0)+(ROW(N3)-ROW($K$3))*7+(COLUMN(N3)-COLUMN($K$3)+1)),"",$K$1-(WEEKDAY($K$1,1)-(start_day-1))-IF((WEEKDAY($K$1,1)-(start_day-1))&lt;=0,7,0)+(ROW(N3)-ROW($K$3))*7+(COLUMN(N3)-COLUMN($K$3)+1))</f>
        <v/>
      </c>
      <c r="O3" s="6" t="str">
        <f>IF(MONTH($K$1)&lt;&gt;MONTH($K$1-(WEEKDAY($K$1,1)-(start_day-1))-IF((WEEKDAY($K$1,1)-(start_day-1))&lt;=0,7,0)+(ROW(O3)-ROW($K$3))*7+(COLUMN(O3)-COLUMN($K$3)+1)),"",$K$1-(WEEKDAY($K$1,1)-(start_day-1))-IF((WEEKDAY($K$1,1)-(start_day-1))&lt;=0,7,0)+(ROW(O3)-ROW($K$3))*7+(COLUMN(O3)-COLUMN($K$3)+1))</f>
        <v/>
      </c>
      <c r="P3" s="6" t="str">
        <f>IF(MONTH($K$1)&lt;&gt;MONTH($K$1-(WEEKDAY($K$1,1)-(start_day-1))-IF((WEEKDAY($K$1,1)-(start_day-1))&lt;=0,7,0)+(ROW(P3)-ROW($K$3))*7+(COLUMN(P3)-COLUMN($K$3)+1)),"",$K$1-(WEEKDAY($K$1,1)-(start_day-1))-IF((WEEKDAY($K$1,1)-(start_day-1))&lt;=0,7,0)+(ROW(P3)-ROW($K$3))*7+(COLUMN(P3)-COLUMN($K$3)+1))</f>
        <v/>
      </c>
      <c r="Q3" s="6">
        <f>IF(MONTH($K$1)&lt;&gt;MONTH($K$1-(WEEKDAY($K$1,1)-(start_day-1))-IF((WEEKDAY($K$1,1)-(start_day-1))&lt;=0,7,0)+(ROW(Q3)-ROW($K$3))*7+(COLUMN(Q3)-COLUMN($K$3)+1)),"",$K$1-(WEEKDAY($K$1,1)-(start_day-1))-IF((WEEKDAY($K$1,1)-(start_day-1))&lt;=0,7,0)+(ROW(Q3)-ROW($K$3))*7+(COLUMN(Q3)-COLUMN($K$3)+1))</f>
        <v>46235</v>
      </c>
      <c r="R3" s="4"/>
      <c r="S3" s="6" t="str">
        <f>IF(MONTH($S$1)&lt;&gt;MONTH($S$1-(WEEKDAY($S$1,1)-(start_day-1))-IF((WEEKDAY($S$1,1)-(start_day-1))&lt;=0,7,0)+(ROW(S3)-ROW($S$3))*7+(COLUMN(S3)-COLUMN($S$3)+1)),"",$S$1-(WEEKDAY($S$1,1)-(start_day-1))-IF((WEEKDAY($S$1,1)-(start_day-1))&lt;=0,7,0)+(ROW(S3)-ROW($S$3))*7+(COLUMN(S3)-COLUMN($S$3)+1))</f>
        <v/>
      </c>
      <c r="T3" s="6" t="str">
        <f>IF(MONTH($S$1)&lt;&gt;MONTH($S$1-(WEEKDAY($S$1,1)-(start_day-1))-IF((WEEKDAY($S$1,1)-(start_day-1))&lt;=0,7,0)+(ROW(T3)-ROW($S$3))*7+(COLUMN(T3)-COLUMN($S$3)+1)),"",$S$1-(WEEKDAY($S$1,1)-(start_day-1))-IF((WEEKDAY($S$1,1)-(start_day-1))&lt;=0,7,0)+(ROW(T3)-ROW($S$3))*7+(COLUMN(T3)-COLUMN($S$3)+1))</f>
        <v/>
      </c>
      <c r="U3" s="6" t="str">
        <f>IF(MONTH($S$1)&lt;&gt;MONTH($S$1-(WEEKDAY($S$1,1)-(start_day-1))-IF((WEEKDAY($S$1,1)-(start_day-1))&lt;=0,7,0)+(ROW(U3)-ROW($S$3))*7+(COLUMN(U3)-COLUMN($S$3)+1)),"",$S$1-(WEEKDAY($S$1,1)-(start_day-1))-IF((WEEKDAY($S$1,1)-(start_day-1))&lt;=0,7,0)+(ROW(U3)-ROW($S$3))*7+(COLUMN(U3)-COLUMN($S$3)+1))</f>
        <v/>
      </c>
      <c r="V3" s="6" t="str">
        <f>IF(MONTH($S$1)&lt;&gt;MONTH($S$1-(WEEKDAY($S$1,1)-(start_day-1))-IF((WEEKDAY($S$1,1)-(start_day-1))&lt;=0,7,0)+(ROW(V3)-ROW($S$3))*7+(COLUMN(V3)-COLUMN($S$3)+1)),"",$S$1-(WEEKDAY($S$1,1)-(start_day-1))-IF((WEEKDAY($S$1,1)-(start_day-1))&lt;=0,7,0)+(ROW(V3)-ROW($S$3))*7+(COLUMN(V3)-COLUMN($S$3)+1))</f>
        <v/>
      </c>
      <c r="W3" s="6">
        <f>IF(MONTH($S$1)&lt;&gt;MONTH($S$1-(WEEKDAY($S$1,1)-(start_day-1))-IF((WEEKDAY($S$1,1)-(start_day-1))&lt;=0,7,0)+(ROW(W3)-ROW($S$3))*7+(COLUMN(W3)-COLUMN($S$3)+1)),"",$S$1-(WEEKDAY($S$1,1)-(start_day-1))-IF((WEEKDAY($S$1,1)-(start_day-1))&lt;=0,7,0)+(ROW(W3)-ROW($S$3))*7+(COLUMN(W3)-COLUMN($S$3)+1))</f>
        <v>46296</v>
      </c>
      <c r="X3" s="6">
        <f>IF(MONTH($S$1)&lt;&gt;MONTH($S$1-(WEEKDAY($S$1,1)-(start_day-1))-IF((WEEKDAY($S$1,1)-(start_day-1))&lt;=0,7,0)+(ROW(X3)-ROW($S$3))*7+(COLUMN(X3)-COLUMN($S$3)+1)),"",$S$1-(WEEKDAY($S$1,1)-(start_day-1))-IF((WEEKDAY($S$1,1)-(start_day-1))&lt;=0,7,0)+(ROW(X3)-ROW($S$3))*7+(COLUMN(X3)-COLUMN($S$3)+1))</f>
        <v>46297</v>
      </c>
      <c r="Y3" s="6">
        <f>IF(MONTH($S$1)&lt;&gt;MONTH($S$1-(WEEKDAY($S$1,1)-(start_day-1))-IF((WEEKDAY($S$1,1)-(start_day-1))&lt;=0,7,0)+(ROW(Y3)-ROW($S$3))*7+(COLUMN(Y3)-COLUMN($S$3)+1)),"",$S$1-(WEEKDAY($S$1,1)-(start_day-1))-IF((WEEKDAY($S$1,1)-(start_day-1))&lt;=0,7,0)+(ROW(Y3)-ROW($S$3))*7+(COLUMN(Y3)-COLUMN($S$3)+1))</f>
        <v>46298</v>
      </c>
      <c r="Z3" s="7"/>
      <c r="AA3" s="7"/>
    </row>
    <row r="4" ht="9.0" customHeight="1">
      <c r="I4" s="1"/>
      <c r="J4" s="1"/>
      <c r="K4" s="6">
        <f>IF(MONTH($K$1)&lt;&gt;MONTH($K$1-(WEEKDAY($K$1,1)-(start_day-1))-IF((WEEKDAY($K$1,1)-(start_day-1))&lt;=0,7,0)+(ROW(K4)-ROW($K$3))*7+(COLUMN(K4)-COLUMN($K$3)+1)),"",$K$1-(WEEKDAY($K$1,1)-(start_day-1))-IF((WEEKDAY($K$1,1)-(start_day-1))&lt;=0,7,0)+(ROW(K4)-ROW($K$3))*7+(COLUMN(K4)-COLUMN($K$3)+1))</f>
        <v>46236</v>
      </c>
      <c r="L4" s="6">
        <f>IF(MONTH($K$1)&lt;&gt;MONTH($K$1-(WEEKDAY($K$1,1)-(start_day-1))-IF((WEEKDAY($K$1,1)-(start_day-1))&lt;=0,7,0)+(ROW(L4)-ROW($K$3))*7+(COLUMN(L4)-COLUMN($K$3)+1)),"",$K$1-(WEEKDAY($K$1,1)-(start_day-1))-IF((WEEKDAY($K$1,1)-(start_day-1))&lt;=0,7,0)+(ROW(L4)-ROW($K$3))*7+(COLUMN(L4)-COLUMN($K$3)+1))</f>
        <v>46237</v>
      </c>
      <c r="M4" s="6">
        <f>IF(MONTH($K$1)&lt;&gt;MONTH($K$1-(WEEKDAY($K$1,1)-(start_day-1))-IF((WEEKDAY($K$1,1)-(start_day-1))&lt;=0,7,0)+(ROW(M4)-ROW($K$3))*7+(COLUMN(M4)-COLUMN($K$3)+1)),"",$K$1-(WEEKDAY($K$1,1)-(start_day-1))-IF((WEEKDAY($K$1,1)-(start_day-1))&lt;=0,7,0)+(ROW(M4)-ROW($K$3))*7+(COLUMN(M4)-COLUMN($K$3)+1))</f>
        <v>46238</v>
      </c>
      <c r="N4" s="6">
        <f>IF(MONTH($K$1)&lt;&gt;MONTH($K$1-(WEEKDAY($K$1,1)-(start_day-1))-IF((WEEKDAY($K$1,1)-(start_day-1))&lt;=0,7,0)+(ROW(N4)-ROW($K$3))*7+(COLUMN(N4)-COLUMN($K$3)+1)),"",$K$1-(WEEKDAY($K$1,1)-(start_day-1))-IF((WEEKDAY($K$1,1)-(start_day-1))&lt;=0,7,0)+(ROW(N4)-ROW($K$3))*7+(COLUMN(N4)-COLUMN($K$3)+1))</f>
        <v>46239</v>
      </c>
      <c r="O4" s="6">
        <f>IF(MONTH($K$1)&lt;&gt;MONTH($K$1-(WEEKDAY($K$1,1)-(start_day-1))-IF((WEEKDAY($K$1,1)-(start_day-1))&lt;=0,7,0)+(ROW(O4)-ROW($K$3))*7+(COLUMN(O4)-COLUMN($K$3)+1)),"",$K$1-(WEEKDAY($K$1,1)-(start_day-1))-IF((WEEKDAY($K$1,1)-(start_day-1))&lt;=0,7,0)+(ROW(O4)-ROW($K$3))*7+(COLUMN(O4)-COLUMN($K$3)+1))</f>
        <v>46240</v>
      </c>
      <c r="P4" s="6">
        <f>IF(MONTH($K$1)&lt;&gt;MONTH($K$1-(WEEKDAY($K$1,1)-(start_day-1))-IF((WEEKDAY($K$1,1)-(start_day-1))&lt;=0,7,0)+(ROW(P4)-ROW($K$3))*7+(COLUMN(P4)-COLUMN($K$3)+1)),"",$K$1-(WEEKDAY($K$1,1)-(start_day-1))-IF((WEEKDAY($K$1,1)-(start_day-1))&lt;=0,7,0)+(ROW(P4)-ROW($K$3))*7+(COLUMN(P4)-COLUMN($K$3)+1))</f>
        <v>46241</v>
      </c>
      <c r="Q4" s="6">
        <f>IF(MONTH($K$1)&lt;&gt;MONTH($K$1-(WEEKDAY($K$1,1)-(start_day-1))-IF((WEEKDAY($K$1,1)-(start_day-1))&lt;=0,7,0)+(ROW(Q4)-ROW($K$3))*7+(COLUMN(Q4)-COLUMN($K$3)+1)),"",$K$1-(WEEKDAY($K$1,1)-(start_day-1))-IF((WEEKDAY($K$1,1)-(start_day-1))&lt;=0,7,0)+(ROW(Q4)-ROW($K$3))*7+(COLUMN(Q4)-COLUMN($K$3)+1))</f>
        <v>46242</v>
      </c>
      <c r="R4" s="4"/>
      <c r="S4" s="6">
        <f>IF(MONTH($S$1)&lt;&gt;MONTH($S$1-(WEEKDAY($S$1,1)-(start_day-1))-IF((WEEKDAY($S$1,1)-(start_day-1))&lt;=0,7,0)+(ROW(S4)-ROW($S$3))*7+(COLUMN(S4)-COLUMN($S$3)+1)),"",$S$1-(WEEKDAY($S$1,1)-(start_day-1))-IF((WEEKDAY($S$1,1)-(start_day-1))&lt;=0,7,0)+(ROW(S4)-ROW($S$3))*7+(COLUMN(S4)-COLUMN($S$3)+1))</f>
        <v>46299</v>
      </c>
      <c r="T4" s="6">
        <f>IF(MONTH($S$1)&lt;&gt;MONTH($S$1-(WEEKDAY($S$1,1)-(start_day-1))-IF((WEEKDAY($S$1,1)-(start_day-1))&lt;=0,7,0)+(ROW(T4)-ROW($S$3))*7+(COLUMN(T4)-COLUMN($S$3)+1)),"",$S$1-(WEEKDAY($S$1,1)-(start_day-1))-IF((WEEKDAY($S$1,1)-(start_day-1))&lt;=0,7,0)+(ROW(T4)-ROW($S$3))*7+(COLUMN(T4)-COLUMN($S$3)+1))</f>
        <v>46300</v>
      </c>
      <c r="U4" s="6">
        <f>IF(MONTH($S$1)&lt;&gt;MONTH($S$1-(WEEKDAY($S$1,1)-(start_day-1))-IF((WEEKDAY($S$1,1)-(start_day-1))&lt;=0,7,0)+(ROW(U4)-ROW($S$3))*7+(COLUMN(U4)-COLUMN($S$3)+1)),"",$S$1-(WEEKDAY($S$1,1)-(start_day-1))-IF((WEEKDAY($S$1,1)-(start_day-1))&lt;=0,7,0)+(ROW(U4)-ROW($S$3))*7+(COLUMN(U4)-COLUMN($S$3)+1))</f>
        <v>46301</v>
      </c>
      <c r="V4" s="6">
        <f>IF(MONTH($S$1)&lt;&gt;MONTH($S$1-(WEEKDAY($S$1,1)-(start_day-1))-IF((WEEKDAY($S$1,1)-(start_day-1))&lt;=0,7,0)+(ROW(V4)-ROW($S$3))*7+(COLUMN(V4)-COLUMN($S$3)+1)),"",$S$1-(WEEKDAY($S$1,1)-(start_day-1))-IF((WEEKDAY($S$1,1)-(start_day-1))&lt;=0,7,0)+(ROW(V4)-ROW($S$3))*7+(COLUMN(V4)-COLUMN($S$3)+1))</f>
        <v>46302</v>
      </c>
      <c r="W4" s="6">
        <f>IF(MONTH($S$1)&lt;&gt;MONTH($S$1-(WEEKDAY($S$1,1)-(start_day-1))-IF((WEEKDAY($S$1,1)-(start_day-1))&lt;=0,7,0)+(ROW(W4)-ROW($S$3))*7+(COLUMN(W4)-COLUMN($S$3)+1)),"",$S$1-(WEEKDAY($S$1,1)-(start_day-1))-IF((WEEKDAY($S$1,1)-(start_day-1))&lt;=0,7,0)+(ROW(W4)-ROW($S$3))*7+(COLUMN(W4)-COLUMN($S$3)+1))</f>
        <v>46303</v>
      </c>
      <c r="X4" s="6">
        <f>IF(MONTH($S$1)&lt;&gt;MONTH($S$1-(WEEKDAY($S$1,1)-(start_day-1))-IF((WEEKDAY($S$1,1)-(start_day-1))&lt;=0,7,0)+(ROW(X4)-ROW($S$3))*7+(COLUMN(X4)-COLUMN($S$3)+1)),"",$S$1-(WEEKDAY($S$1,1)-(start_day-1))-IF((WEEKDAY($S$1,1)-(start_day-1))&lt;=0,7,0)+(ROW(X4)-ROW($S$3))*7+(COLUMN(X4)-COLUMN($S$3)+1))</f>
        <v>46304</v>
      </c>
      <c r="Y4" s="6">
        <f>IF(MONTH($S$1)&lt;&gt;MONTH($S$1-(WEEKDAY($S$1,1)-(start_day-1))-IF((WEEKDAY($S$1,1)-(start_day-1))&lt;=0,7,0)+(ROW(Y4)-ROW($S$3))*7+(COLUMN(Y4)-COLUMN($S$3)+1)),"",$S$1-(WEEKDAY($S$1,1)-(start_day-1))-IF((WEEKDAY($S$1,1)-(start_day-1))&lt;=0,7,0)+(ROW(Y4)-ROW($S$3))*7+(COLUMN(Y4)-COLUMN($S$3)+1))</f>
        <v>46305</v>
      </c>
      <c r="Z4" s="7"/>
      <c r="AA4" s="7"/>
    </row>
    <row r="5" ht="9.0" customHeight="1">
      <c r="I5" s="1"/>
      <c r="J5" s="1"/>
      <c r="K5" s="6">
        <f>IF(MONTH($K$1)&lt;&gt;MONTH($K$1-(WEEKDAY($K$1,1)-(start_day-1))-IF((WEEKDAY($K$1,1)-(start_day-1))&lt;=0,7,0)+(ROW(K5)-ROW($K$3))*7+(COLUMN(K5)-COLUMN($K$3)+1)),"",$K$1-(WEEKDAY($K$1,1)-(start_day-1))-IF((WEEKDAY($K$1,1)-(start_day-1))&lt;=0,7,0)+(ROW(K5)-ROW($K$3))*7+(COLUMN(K5)-COLUMN($K$3)+1))</f>
        <v>46243</v>
      </c>
      <c r="L5" s="6">
        <f>IF(MONTH($K$1)&lt;&gt;MONTH($K$1-(WEEKDAY($K$1,1)-(start_day-1))-IF((WEEKDAY($K$1,1)-(start_day-1))&lt;=0,7,0)+(ROW(L5)-ROW($K$3))*7+(COLUMN(L5)-COLUMN($K$3)+1)),"",$K$1-(WEEKDAY($K$1,1)-(start_day-1))-IF((WEEKDAY($K$1,1)-(start_day-1))&lt;=0,7,0)+(ROW(L5)-ROW($K$3))*7+(COLUMN(L5)-COLUMN($K$3)+1))</f>
        <v>46244</v>
      </c>
      <c r="M5" s="6">
        <f>IF(MONTH($K$1)&lt;&gt;MONTH($K$1-(WEEKDAY($K$1,1)-(start_day-1))-IF((WEEKDAY($K$1,1)-(start_day-1))&lt;=0,7,0)+(ROW(M5)-ROW($K$3))*7+(COLUMN(M5)-COLUMN($K$3)+1)),"",$K$1-(WEEKDAY($K$1,1)-(start_day-1))-IF((WEEKDAY($K$1,1)-(start_day-1))&lt;=0,7,0)+(ROW(M5)-ROW($K$3))*7+(COLUMN(M5)-COLUMN($K$3)+1))</f>
        <v>46245</v>
      </c>
      <c r="N5" s="6">
        <f>IF(MONTH($K$1)&lt;&gt;MONTH($K$1-(WEEKDAY($K$1,1)-(start_day-1))-IF((WEEKDAY($K$1,1)-(start_day-1))&lt;=0,7,0)+(ROW(N5)-ROW($K$3))*7+(COLUMN(N5)-COLUMN($K$3)+1)),"",$K$1-(WEEKDAY($K$1,1)-(start_day-1))-IF((WEEKDAY($K$1,1)-(start_day-1))&lt;=0,7,0)+(ROW(N5)-ROW($K$3))*7+(COLUMN(N5)-COLUMN($K$3)+1))</f>
        <v>46246</v>
      </c>
      <c r="O5" s="6">
        <f>IF(MONTH($K$1)&lt;&gt;MONTH($K$1-(WEEKDAY($K$1,1)-(start_day-1))-IF((WEEKDAY($K$1,1)-(start_day-1))&lt;=0,7,0)+(ROW(O5)-ROW($K$3))*7+(COLUMN(O5)-COLUMN($K$3)+1)),"",$K$1-(WEEKDAY($K$1,1)-(start_day-1))-IF((WEEKDAY($K$1,1)-(start_day-1))&lt;=0,7,0)+(ROW(O5)-ROW($K$3))*7+(COLUMN(O5)-COLUMN($K$3)+1))</f>
        <v>46247</v>
      </c>
      <c r="P5" s="6">
        <f>IF(MONTH($K$1)&lt;&gt;MONTH($K$1-(WEEKDAY($K$1,1)-(start_day-1))-IF((WEEKDAY($K$1,1)-(start_day-1))&lt;=0,7,0)+(ROW(P5)-ROW($K$3))*7+(COLUMN(P5)-COLUMN($K$3)+1)),"",$K$1-(WEEKDAY($K$1,1)-(start_day-1))-IF((WEEKDAY($K$1,1)-(start_day-1))&lt;=0,7,0)+(ROW(P5)-ROW($K$3))*7+(COLUMN(P5)-COLUMN($K$3)+1))</f>
        <v>46248</v>
      </c>
      <c r="Q5" s="6">
        <f>IF(MONTH($K$1)&lt;&gt;MONTH($K$1-(WEEKDAY($K$1,1)-(start_day-1))-IF((WEEKDAY($K$1,1)-(start_day-1))&lt;=0,7,0)+(ROW(Q5)-ROW($K$3))*7+(COLUMN(Q5)-COLUMN($K$3)+1)),"",$K$1-(WEEKDAY($K$1,1)-(start_day-1))-IF((WEEKDAY($K$1,1)-(start_day-1))&lt;=0,7,0)+(ROW(Q5)-ROW($K$3))*7+(COLUMN(Q5)-COLUMN($K$3)+1))</f>
        <v>46249</v>
      </c>
      <c r="R5" s="4"/>
      <c r="S5" s="6">
        <f>IF(MONTH($S$1)&lt;&gt;MONTH($S$1-(WEEKDAY($S$1,1)-(start_day-1))-IF((WEEKDAY($S$1,1)-(start_day-1))&lt;=0,7,0)+(ROW(S5)-ROW($S$3))*7+(COLUMN(S5)-COLUMN($S$3)+1)),"",$S$1-(WEEKDAY($S$1,1)-(start_day-1))-IF((WEEKDAY($S$1,1)-(start_day-1))&lt;=0,7,0)+(ROW(S5)-ROW($S$3))*7+(COLUMN(S5)-COLUMN($S$3)+1))</f>
        <v>46306</v>
      </c>
      <c r="T5" s="6">
        <f>IF(MONTH($S$1)&lt;&gt;MONTH($S$1-(WEEKDAY($S$1,1)-(start_day-1))-IF((WEEKDAY($S$1,1)-(start_day-1))&lt;=0,7,0)+(ROW(T5)-ROW($S$3))*7+(COLUMN(T5)-COLUMN($S$3)+1)),"",$S$1-(WEEKDAY($S$1,1)-(start_day-1))-IF((WEEKDAY($S$1,1)-(start_day-1))&lt;=0,7,0)+(ROW(T5)-ROW($S$3))*7+(COLUMN(T5)-COLUMN($S$3)+1))</f>
        <v>46307</v>
      </c>
      <c r="U5" s="6">
        <f>IF(MONTH($S$1)&lt;&gt;MONTH($S$1-(WEEKDAY($S$1,1)-(start_day-1))-IF((WEEKDAY($S$1,1)-(start_day-1))&lt;=0,7,0)+(ROW(U5)-ROW($S$3))*7+(COLUMN(U5)-COLUMN($S$3)+1)),"",$S$1-(WEEKDAY($S$1,1)-(start_day-1))-IF((WEEKDAY($S$1,1)-(start_day-1))&lt;=0,7,0)+(ROW(U5)-ROW($S$3))*7+(COLUMN(U5)-COLUMN($S$3)+1))</f>
        <v>46308</v>
      </c>
      <c r="V5" s="6">
        <f>IF(MONTH($S$1)&lt;&gt;MONTH($S$1-(WEEKDAY($S$1,1)-(start_day-1))-IF((WEEKDAY($S$1,1)-(start_day-1))&lt;=0,7,0)+(ROW(V5)-ROW($S$3))*7+(COLUMN(V5)-COLUMN($S$3)+1)),"",$S$1-(WEEKDAY($S$1,1)-(start_day-1))-IF((WEEKDAY($S$1,1)-(start_day-1))&lt;=0,7,0)+(ROW(V5)-ROW($S$3))*7+(COLUMN(V5)-COLUMN($S$3)+1))</f>
        <v>46309</v>
      </c>
      <c r="W5" s="6">
        <f>IF(MONTH($S$1)&lt;&gt;MONTH($S$1-(WEEKDAY($S$1,1)-(start_day-1))-IF((WEEKDAY($S$1,1)-(start_day-1))&lt;=0,7,0)+(ROW(W5)-ROW($S$3))*7+(COLUMN(W5)-COLUMN($S$3)+1)),"",$S$1-(WEEKDAY($S$1,1)-(start_day-1))-IF((WEEKDAY($S$1,1)-(start_day-1))&lt;=0,7,0)+(ROW(W5)-ROW($S$3))*7+(COLUMN(W5)-COLUMN($S$3)+1))</f>
        <v>46310</v>
      </c>
      <c r="X5" s="6">
        <f>IF(MONTH($S$1)&lt;&gt;MONTH($S$1-(WEEKDAY($S$1,1)-(start_day-1))-IF((WEEKDAY($S$1,1)-(start_day-1))&lt;=0,7,0)+(ROW(X5)-ROW($S$3))*7+(COLUMN(X5)-COLUMN($S$3)+1)),"",$S$1-(WEEKDAY($S$1,1)-(start_day-1))-IF((WEEKDAY($S$1,1)-(start_day-1))&lt;=0,7,0)+(ROW(X5)-ROW($S$3))*7+(COLUMN(X5)-COLUMN($S$3)+1))</f>
        <v>46311</v>
      </c>
      <c r="Y5" s="6">
        <f>IF(MONTH($S$1)&lt;&gt;MONTH($S$1-(WEEKDAY($S$1,1)-(start_day-1))-IF((WEEKDAY($S$1,1)-(start_day-1))&lt;=0,7,0)+(ROW(Y5)-ROW($S$3))*7+(COLUMN(Y5)-COLUMN($S$3)+1)),"",$S$1-(WEEKDAY($S$1,1)-(start_day-1))-IF((WEEKDAY($S$1,1)-(start_day-1))&lt;=0,7,0)+(ROW(Y5)-ROW($S$3))*7+(COLUMN(Y5)-COLUMN($S$3)+1))</f>
        <v>46312</v>
      </c>
      <c r="Z5" s="7"/>
      <c r="AA5" s="7"/>
    </row>
    <row r="6" ht="9.0" customHeight="1">
      <c r="I6" s="1"/>
      <c r="J6" s="1"/>
      <c r="K6" s="6">
        <f>IF(MONTH($K$1)&lt;&gt;MONTH($K$1-(WEEKDAY($K$1,1)-(start_day-1))-IF((WEEKDAY($K$1,1)-(start_day-1))&lt;=0,7,0)+(ROW(K6)-ROW($K$3))*7+(COLUMN(K6)-COLUMN($K$3)+1)),"",$K$1-(WEEKDAY($K$1,1)-(start_day-1))-IF((WEEKDAY($K$1,1)-(start_day-1))&lt;=0,7,0)+(ROW(K6)-ROW($K$3))*7+(COLUMN(K6)-COLUMN($K$3)+1))</f>
        <v>46250</v>
      </c>
      <c r="L6" s="6">
        <f>IF(MONTH($K$1)&lt;&gt;MONTH($K$1-(WEEKDAY($K$1,1)-(start_day-1))-IF((WEEKDAY($K$1,1)-(start_day-1))&lt;=0,7,0)+(ROW(L6)-ROW($K$3))*7+(COLUMN(L6)-COLUMN($K$3)+1)),"",$K$1-(WEEKDAY($K$1,1)-(start_day-1))-IF((WEEKDAY($K$1,1)-(start_day-1))&lt;=0,7,0)+(ROW(L6)-ROW($K$3))*7+(COLUMN(L6)-COLUMN($K$3)+1))</f>
        <v>46251</v>
      </c>
      <c r="M6" s="6">
        <f>IF(MONTH($K$1)&lt;&gt;MONTH($K$1-(WEEKDAY($K$1,1)-(start_day-1))-IF((WEEKDAY($K$1,1)-(start_day-1))&lt;=0,7,0)+(ROW(M6)-ROW($K$3))*7+(COLUMN(M6)-COLUMN($K$3)+1)),"",$K$1-(WEEKDAY($K$1,1)-(start_day-1))-IF((WEEKDAY($K$1,1)-(start_day-1))&lt;=0,7,0)+(ROW(M6)-ROW($K$3))*7+(COLUMN(M6)-COLUMN($K$3)+1))</f>
        <v>46252</v>
      </c>
      <c r="N6" s="6">
        <f>IF(MONTH($K$1)&lt;&gt;MONTH($K$1-(WEEKDAY($K$1,1)-(start_day-1))-IF((WEEKDAY($K$1,1)-(start_day-1))&lt;=0,7,0)+(ROW(N6)-ROW($K$3))*7+(COLUMN(N6)-COLUMN($K$3)+1)),"",$K$1-(WEEKDAY($K$1,1)-(start_day-1))-IF((WEEKDAY($K$1,1)-(start_day-1))&lt;=0,7,0)+(ROW(N6)-ROW($K$3))*7+(COLUMN(N6)-COLUMN($K$3)+1))</f>
        <v>46253</v>
      </c>
      <c r="O6" s="6">
        <f>IF(MONTH($K$1)&lt;&gt;MONTH($K$1-(WEEKDAY($K$1,1)-(start_day-1))-IF((WEEKDAY($K$1,1)-(start_day-1))&lt;=0,7,0)+(ROW(O6)-ROW($K$3))*7+(COLUMN(O6)-COLUMN($K$3)+1)),"",$K$1-(WEEKDAY($K$1,1)-(start_day-1))-IF((WEEKDAY($K$1,1)-(start_day-1))&lt;=0,7,0)+(ROW(O6)-ROW($K$3))*7+(COLUMN(O6)-COLUMN($K$3)+1))</f>
        <v>46254</v>
      </c>
      <c r="P6" s="6">
        <f>IF(MONTH($K$1)&lt;&gt;MONTH($K$1-(WEEKDAY($K$1,1)-(start_day-1))-IF((WEEKDAY($K$1,1)-(start_day-1))&lt;=0,7,0)+(ROW(P6)-ROW($K$3))*7+(COLUMN(P6)-COLUMN($K$3)+1)),"",$K$1-(WEEKDAY($K$1,1)-(start_day-1))-IF((WEEKDAY($K$1,1)-(start_day-1))&lt;=0,7,0)+(ROW(P6)-ROW($K$3))*7+(COLUMN(P6)-COLUMN($K$3)+1))</f>
        <v>46255</v>
      </c>
      <c r="Q6" s="6">
        <f>IF(MONTH($K$1)&lt;&gt;MONTH($K$1-(WEEKDAY($K$1,1)-(start_day-1))-IF((WEEKDAY($K$1,1)-(start_day-1))&lt;=0,7,0)+(ROW(Q6)-ROW($K$3))*7+(COLUMN(Q6)-COLUMN($K$3)+1)),"",$K$1-(WEEKDAY($K$1,1)-(start_day-1))-IF((WEEKDAY($K$1,1)-(start_day-1))&lt;=0,7,0)+(ROW(Q6)-ROW($K$3))*7+(COLUMN(Q6)-COLUMN($K$3)+1))</f>
        <v>46256</v>
      </c>
      <c r="R6" s="4"/>
      <c r="S6" s="6">
        <f>IF(MONTH($S$1)&lt;&gt;MONTH($S$1-(WEEKDAY($S$1,1)-(start_day-1))-IF((WEEKDAY($S$1,1)-(start_day-1))&lt;=0,7,0)+(ROW(S6)-ROW($S$3))*7+(COLUMN(S6)-COLUMN($S$3)+1)),"",$S$1-(WEEKDAY($S$1,1)-(start_day-1))-IF((WEEKDAY($S$1,1)-(start_day-1))&lt;=0,7,0)+(ROW(S6)-ROW($S$3))*7+(COLUMN(S6)-COLUMN($S$3)+1))</f>
        <v>46313</v>
      </c>
      <c r="T6" s="6">
        <f>IF(MONTH($S$1)&lt;&gt;MONTH($S$1-(WEEKDAY($S$1,1)-(start_day-1))-IF((WEEKDAY($S$1,1)-(start_day-1))&lt;=0,7,0)+(ROW(T6)-ROW($S$3))*7+(COLUMN(T6)-COLUMN($S$3)+1)),"",$S$1-(WEEKDAY($S$1,1)-(start_day-1))-IF((WEEKDAY($S$1,1)-(start_day-1))&lt;=0,7,0)+(ROW(T6)-ROW($S$3))*7+(COLUMN(T6)-COLUMN($S$3)+1))</f>
        <v>46314</v>
      </c>
      <c r="U6" s="6">
        <f>IF(MONTH($S$1)&lt;&gt;MONTH($S$1-(WEEKDAY($S$1,1)-(start_day-1))-IF((WEEKDAY($S$1,1)-(start_day-1))&lt;=0,7,0)+(ROW(U6)-ROW($S$3))*7+(COLUMN(U6)-COLUMN($S$3)+1)),"",$S$1-(WEEKDAY($S$1,1)-(start_day-1))-IF((WEEKDAY($S$1,1)-(start_day-1))&lt;=0,7,0)+(ROW(U6)-ROW($S$3))*7+(COLUMN(U6)-COLUMN($S$3)+1))</f>
        <v>46315</v>
      </c>
      <c r="V6" s="6">
        <f>IF(MONTH($S$1)&lt;&gt;MONTH($S$1-(WEEKDAY($S$1,1)-(start_day-1))-IF((WEEKDAY($S$1,1)-(start_day-1))&lt;=0,7,0)+(ROW(V6)-ROW($S$3))*7+(COLUMN(V6)-COLUMN($S$3)+1)),"",$S$1-(WEEKDAY($S$1,1)-(start_day-1))-IF((WEEKDAY($S$1,1)-(start_day-1))&lt;=0,7,0)+(ROW(V6)-ROW($S$3))*7+(COLUMN(V6)-COLUMN($S$3)+1))</f>
        <v>46316</v>
      </c>
      <c r="W6" s="6">
        <f>IF(MONTH($S$1)&lt;&gt;MONTH($S$1-(WEEKDAY($S$1,1)-(start_day-1))-IF((WEEKDAY($S$1,1)-(start_day-1))&lt;=0,7,0)+(ROW(W6)-ROW($S$3))*7+(COLUMN(W6)-COLUMN($S$3)+1)),"",$S$1-(WEEKDAY($S$1,1)-(start_day-1))-IF((WEEKDAY($S$1,1)-(start_day-1))&lt;=0,7,0)+(ROW(W6)-ROW($S$3))*7+(COLUMN(W6)-COLUMN($S$3)+1))</f>
        <v>46317</v>
      </c>
      <c r="X6" s="6">
        <f>IF(MONTH($S$1)&lt;&gt;MONTH($S$1-(WEEKDAY($S$1,1)-(start_day-1))-IF((WEEKDAY($S$1,1)-(start_day-1))&lt;=0,7,0)+(ROW(X6)-ROW($S$3))*7+(COLUMN(X6)-COLUMN($S$3)+1)),"",$S$1-(WEEKDAY($S$1,1)-(start_day-1))-IF((WEEKDAY($S$1,1)-(start_day-1))&lt;=0,7,0)+(ROW(X6)-ROW($S$3))*7+(COLUMN(X6)-COLUMN($S$3)+1))</f>
        <v>46318</v>
      </c>
      <c r="Y6" s="6">
        <f>IF(MONTH($S$1)&lt;&gt;MONTH($S$1-(WEEKDAY($S$1,1)-(start_day-1))-IF((WEEKDAY($S$1,1)-(start_day-1))&lt;=0,7,0)+(ROW(Y6)-ROW($S$3))*7+(COLUMN(Y6)-COLUMN($S$3)+1)),"",$S$1-(WEEKDAY($S$1,1)-(start_day-1))-IF((WEEKDAY($S$1,1)-(start_day-1))&lt;=0,7,0)+(ROW(Y6)-ROW($S$3))*7+(COLUMN(Y6)-COLUMN($S$3)+1))</f>
        <v>46319</v>
      </c>
      <c r="Z6" s="7"/>
      <c r="AA6" s="7"/>
    </row>
    <row r="7" ht="9.0" customHeight="1">
      <c r="I7" s="1"/>
      <c r="J7" s="1"/>
      <c r="K7" s="6">
        <f>IF(MONTH($K$1)&lt;&gt;MONTH($K$1-(WEEKDAY($K$1,1)-(start_day-1))-IF((WEEKDAY($K$1,1)-(start_day-1))&lt;=0,7,0)+(ROW(K7)-ROW($K$3))*7+(COLUMN(K7)-COLUMN($K$3)+1)),"",$K$1-(WEEKDAY($K$1,1)-(start_day-1))-IF((WEEKDAY($K$1,1)-(start_day-1))&lt;=0,7,0)+(ROW(K7)-ROW($K$3))*7+(COLUMN(K7)-COLUMN($K$3)+1))</f>
        <v>46257</v>
      </c>
      <c r="L7" s="6">
        <f>IF(MONTH($K$1)&lt;&gt;MONTH($K$1-(WEEKDAY($K$1,1)-(start_day-1))-IF((WEEKDAY($K$1,1)-(start_day-1))&lt;=0,7,0)+(ROW(L7)-ROW($K$3))*7+(COLUMN(L7)-COLUMN($K$3)+1)),"",$K$1-(WEEKDAY($K$1,1)-(start_day-1))-IF((WEEKDAY($K$1,1)-(start_day-1))&lt;=0,7,0)+(ROW(L7)-ROW($K$3))*7+(COLUMN(L7)-COLUMN($K$3)+1))</f>
        <v>46258</v>
      </c>
      <c r="M7" s="6">
        <f>IF(MONTH($K$1)&lt;&gt;MONTH($K$1-(WEEKDAY($K$1,1)-(start_day-1))-IF((WEEKDAY($K$1,1)-(start_day-1))&lt;=0,7,0)+(ROW(M7)-ROW($K$3))*7+(COLUMN(M7)-COLUMN($K$3)+1)),"",$K$1-(WEEKDAY($K$1,1)-(start_day-1))-IF((WEEKDAY($K$1,1)-(start_day-1))&lt;=0,7,0)+(ROW(M7)-ROW($K$3))*7+(COLUMN(M7)-COLUMN($K$3)+1))</f>
        <v>46259</v>
      </c>
      <c r="N7" s="6">
        <f>IF(MONTH($K$1)&lt;&gt;MONTH($K$1-(WEEKDAY($K$1,1)-(start_day-1))-IF((WEEKDAY($K$1,1)-(start_day-1))&lt;=0,7,0)+(ROW(N7)-ROW($K$3))*7+(COLUMN(N7)-COLUMN($K$3)+1)),"",$K$1-(WEEKDAY($K$1,1)-(start_day-1))-IF((WEEKDAY($K$1,1)-(start_day-1))&lt;=0,7,0)+(ROW(N7)-ROW($K$3))*7+(COLUMN(N7)-COLUMN($K$3)+1))</f>
        <v>46260</v>
      </c>
      <c r="O7" s="6">
        <f>IF(MONTH($K$1)&lt;&gt;MONTH($K$1-(WEEKDAY($K$1,1)-(start_day-1))-IF((WEEKDAY($K$1,1)-(start_day-1))&lt;=0,7,0)+(ROW(O7)-ROW($K$3))*7+(COLUMN(O7)-COLUMN($K$3)+1)),"",$K$1-(WEEKDAY($K$1,1)-(start_day-1))-IF((WEEKDAY($K$1,1)-(start_day-1))&lt;=0,7,0)+(ROW(O7)-ROW($K$3))*7+(COLUMN(O7)-COLUMN($K$3)+1))</f>
        <v>46261</v>
      </c>
      <c r="P7" s="6">
        <f>IF(MONTH($K$1)&lt;&gt;MONTH($K$1-(WEEKDAY($K$1,1)-(start_day-1))-IF((WEEKDAY($K$1,1)-(start_day-1))&lt;=0,7,0)+(ROW(P7)-ROW($K$3))*7+(COLUMN(P7)-COLUMN($K$3)+1)),"",$K$1-(WEEKDAY($K$1,1)-(start_day-1))-IF((WEEKDAY($K$1,1)-(start_day-1))&lt;=0,7,0)+(ROW(P7)-ROW($K$3))*7+(COLUMN(P7)-COLUMN($K$3)+1))</f>
        <v>46262</v>
      </c>
      <c r="Q7" s="6">
        <f>IF(MONTH($K$1)&lt;&gt;MONTH($K$1-(WEEKDAY($K$1,1)-(start_day-1))-IF((WEEKDAY($K$1,1)-(start_day-1))&lt;=0,7,0)+(ROW(Q7)-ROW($K$3))*7+(COLUMN(Q7)-COLUMN($K$3)+1)),"",$K$1-(WEEKDAY($K$1,1)-(start_day-1))-IF((WEEKDAY($K$1,1)-(start_day-1))&lt;=0,7,0)+(ROW(Q7)-ROW($K$3))*7+(COLUMN(Q7)-COLUMN($K$3)+1))</f>
        <v>46263</v>
      </c>
      <c r="R7" s="4"/>
      <c r="S7" s="6">
        <f>IF(MONTH($S$1)&lt;&gt;MONTH($S$1-(WEEKDAY($S$1,1)-(start_day-1))-IF((WEEKDAY($S$1,1)-(start_day-1))&lt;=0,7,0)+(ROW(S7)-ROW($S$3))*7+(COLUMN(S7)-COLUMN($S$3)+1)),"",$S$1-(WEEKDAY($S$1,1)-(start_day-1))-IF((WEEKDAY($S$1,1)-(start_day-1))&lt;=0,7,0)+(ROW(S7)-ROW($S$3))*7+(COLUMN(S7)-COLUMN($S$3)+1))</f>
        <v>46320</v>
      </c>
      <c r="T7" s="6">
        <f>IF(MONTH($S$1)&lt;&gt;MONTH($S$1-(WEEKDAY($S$1,1)-(start_day-1))-IF((WEEKDAY($S$1,1)-(start_day-1))&lt;=0,7,0)+(ROW(T7)-ROW($S$3))*7+(COLUMN(T7)-COLUMN($S$3)+1)),"",$S$1-(WEEKDAY($S$1,1)-(start_day-1))-IF((WEEKDAY($S$1,1)-(start_day-1))&lt;=0,7,0)+(ROW(T7)-ROW($S$3))*7+(COLUMN(T7)-COLUMN($S$3)+1))</f>
        <v>46321</v>
      </c>
      <c r="U7" s="6">
        <f>IF(MONTH($S$1)&lt;&gt;MONTH($S$1-(WEEKDAY($S$1,1)-(start_day-1))-IF((WEEKDAY($S$1,1)-(start_day-1))&lt;=0,7,0)+(ROW(U7)-ROW($S$3))*7+(COLUMN(U7)-COLUMN($S$3)+1)),"",$S$1-(WEEKDAY($S$1,1)-(start_day-1))-IF((WEEKDAY($S$1,1)-(start_day-1))&lt;=0,7,0)+(ROW(U7)-ROW($S$3))*7+(COLUMN(U7)-COLUMN($S$3)+1))</f>
        <v>46322</v>
      </c>
      <c r="V7" s="6">
        <f>IF(MONTH($S$1)&lt;&gt;MONTH($S$1-(WEEKDAY($S$1,1)-(start_day-1))-IF((WEEKDAY($S$1,1)-(start_day-1))&lt;=0,7,0)+(ROW(V7)-ROW($S$3))*7+(COLUMN(V7)-COLUMN($S$3)+1)),"",$S$1-(WEEKDAY($S$1,1)-(start_day-1))-IF((WEEKDAY($S$1,1)-(start_day-1))&lt;=0,7,0)+(ROW(V7)-ROW($S$3))*7+(COLUMN(V7)-COLUMN($S$3)+1))</f>
        <v>46323</v>
      </c>
      <c r="W7" s="6">
        <f>IF(MONTH($S$1)&lt;&gt;MONTH($S$1-(WEEKDAY($S$1,1)-(start_day-1))-IF((WEEKDAY($S$1,1)-(start_day-1))&lt;=0,7,0)+(ROW(W7)-ROW($S$3))*7+(COLUMN(W7)-COLUMN($S$3)+1)),"",$S$1-(WEEKDAY($S$1,1)-(start_day-1))-IF((WEEKDAY($S$1,1)-(start_day-1))&lt;=0,7,0)+(ROW(W7)-ROW($S$3))*7+(COLUMN(W7)-COLUMN($S$3)+1))</f>
        <v>46324</v>
      </c>
      <c r="X7" s="6">
        <f>IF(MONTH($S$1)&lt;&gt;MONTH($S$1-(WEEKDAY($S$1,1)-(start_day-1))-IF((WEEKDAY($S$1,1)-(start_day-1))&lt;=0,7,0)+(ROW(X7)-ROW($S$3))*7+(COLUMN(X7)-COLUMN($S$3)+1)),"",$S$1-(WEEKDAY($S$1,1)-(start_day-1))-IF((WEEKDAY($S$1,1)-(start_day-1))&lt;=0,7,0)+(ROW(X7)-ROW($S$3))*7+(COLUMN(X7)-COLUMN($S$3)+1))</f>
        <v>46325</v>
      </c>
      <c r="Y7" s="6">
        <f>IF(MONTH($S$1)&lt;&gt;MONTH($S$1-(WEEKDAY($S$1,1)-(start_day-1))-IF((WEEKDAY($S$1,1)-(start_day-1))&lt;=0,7,0)+(ROW(Y7)-ROW($S$3))*7+(COLUMN(Y7)-COLUMN($S$3)+1)),"",$S$1-(WEEKDAY($S$1,1)-(start_day-1))-IF((WEEKDAY($S$1,1)-(start_day-1))&lt;=0,7,0)+(ROW(Y7)-ROW($S$3))*7+(COLUMN(Y7)-COLUMN($S$3)+1))</f>
        <v>46326</v>
      </c>
      <c r="Z7" s="7"/>
      <c r="AA7" s="7"/>
    </row>
    <row r="8" ht="9.0" customHeight="1">
      <c r="A8" s="8"/>
      <c r="B8" s="8"/>
      <c r="C8" s="8"/>
      <c r="D8" s="8"/>
      <c r="E8" s="8"/>
      <c r="F8" s="8"/>
      <c r="G8" s="8"/>
      <c r="H8" s="8"/>
      <c r="I8" s="9"/>
      <c r="J8" s="9"/>
      <c r="K8" s="6">
        <f>IF(MONTH($K$1)&lt;&gt;MONTH($K$1-(WEEKDAY($K$1,1)-(start_day-1))-IF((WEEKDAY($K$1,1)-(start_day-1))&lt;=0,7,0)+(ROW(K8)-ROW($K$3))*7+(COLUMN(K8)-COLUMN($K$3)+1)),"",$K$1-(WEEKDAY($K$1,1)-(start_day-1))-IF((WEEKDAY($K$1,1)-(start_day-1))&lt;=0,7,0)+(ROW(K8)-ROW($K$3))*7+(COLUMN(K8)-COLUMN($K$3)+1))</f>
        <v>46264</v>
      </c>
      <c r="L8" s="6">
        <f>IF(MONTH($K$1)&lt;&gt;MONTH($K$1-(WEEKDAY($K$1,1)-(start_day-1))-IF((WEEKDAY($K$1,1)-(start_day-1))&lt;=0,7,0)+(ROW(L8)-ROW($K$3))*7+(COLUMN(L8)-COLUMN($K$3)+1)),"",$K$1-(WEEKDAY($K$1,1)-(start_day-1))-IF((WEEKDAY($K$1,1)-(start_day-1))&lt;=0,7,0)+(ROW(L8)-ROW($K$3))*7+(COLUMN(L8)-COLUMN($K$3)+1))</f>
        <v>46265</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t="str">
        <f>IF(MONTH($S$1)&lt;&gt;MONTH($S$1-(WEEKDAY($S$1,1)-(start_day-1))-IF((WEEKDAY($S$1,1)-(start_day-1))&lt;=0,7,0)+(ROW(S8)-ROW($S$3))*7+(COLUMN(S8)-COLUMN($S$3)+1)),"",$S$1-(WEEKDAY($S$1,1)-(start_day-1))-IF((WEEKDAY($S$1,1)-(start_day-1))&lt;=0,7,0)+(ROW(S8)-ROW($S$3))*7+(COLUMN(S8)-COLUMN($S$3)+1))</f>
        <v/>
      </c>
      <c r="T8" s="6" t="str">
        <f>IF(MONTH($S$1)&lt;&gt;MONTH($S$1-(WEEKDAY($S$1,1)-(start_day-1))-IF((WEEKDAY($S$1,1)-(start_day-1))&lt;=0,7,0)+(ROW(T8)-ROW($S$3))*7+(COLUMN(T8)-COLUMN($S$3)+1)),"",$S$1-(WEEKDAY($S$1,1)-(start_day-1))-IF((WEEKDAY($S$1,1)-(start_day-1))&lt;=0,7,0)+(ROW(T8)-ROW($S$3))*7+(COLUMN(T8)-COLUMN($S$3)+1))</f>
        <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row>
    <row r="9" ht="21.0" customHeight="1">
      <c r="A9" s="13">
        <f>A10</f>
        <v>46264</v>
      </c>
      <c r="B9" s="14"/>
      <c r="C9" s="15">
        <f>C10</f>
        <v>46265</v>
      </c>
      <c r="D9" s="14"/>
      <c r="E9" s="15">
        <f>E10</f>
        <v>46266</v>
      </c>
      <c r="F9" s="14"/>
      <c r="G9" s="15">
        <f>G10</f>
        <v>46267</v>
      </c>
      <c r="H9" s="14"/>
      <c r="I9" s="15">
        <f>I10</f>
        <v>46268</v>
      </c>
      <c r="J9" s="14"/>
      <c r="K9" s="15">
        <f>K10</f>
        <v>46269</v>
      </c>
      <c r="L9" s="14"/>
      <c r="M9" s="14"/>
      <c r="N9" s="14"/>
      <c r="O9" s="14"/>
      <c r="P9" s="14"/>
      <c r="Q9" s="14"/>
      <c r="R9" s="14"/>
      <c r="S9" s="15">
        <f>S10</f>
        <v>46270</v>
      </c>
      <c r="T9" s="14"/>
      <c r="U9" s="14"/>
      <c r="V9" s="14"/>
      <c r="W9" s="14"/>
      <c r="X9" s="14"/>
      <c r="Y9" s="14"/>
      <c r="Z9" s="16"/>
      <c r="AA9" s="17"/>
    </row>
    <row r="10" ht="12.75" customHeight="1">
      <c r="A10" s="20">
        <f>$A$1-(WEEKDAY($A$1,1)-(start_day-1))-IF((WEEKDAY($A$1,1)-(start_day-1))&lt;=0,7,0)+1</f>
        <v>46264</v>
      </c>
      <c r="B10" s="21"/>
      <c r="C10" s="22">
        <f>A10+1</f>
        <v>46265</v>
      </c>
      <c r="D10" s="23"/>
      <c r="E10" s="22">
        <f>C10+1</f>
        <v>46266</v>
      </c>
      <c r="F10" s="23"/>
      <c r="G10" s="22">
        <f>E10+1</f>
        <v>46267</v>
      </c>
      <c r="H10" s="23"/>
      <c r="I10" s="22">
        <f>G10+1</f>
        <v>46268</v>
      </c>
      <c r="J10" s="23"/>
      <c r="K10" s="22">
        <f>I10+1</f>
        <v>46269</v>
      </c>
      <c r="L10" s="24"/>
      <c r="M10" s="25"/>
      <c r="N10" s="24"/>
      <c r="O10" s="24"/>
      <c r="P10" s="24"/>
      <c r="Q10" s="24"/>
      <c r="R10" s="26"/>
      <c r="S10" s="27">
        <f>K10+1</f>
        <v>46270</v>
      </c>
      <c r="T10" s="28"/>
      <c r="U10" s="29"/>
      <c r="V10" s="28"/>
      <c r="W10" s="28"/>
      <c r="X10" s="28"/>
      <c r="Y10" s="28"/>
      <c r="Z10" s="30"/>
      <c r="AA10" s="17"/>
    </row>
    <row r="11" ht="12.75" customHeight="1">
      <c r="A11" s="32"/>
      <c r="B11" s="3"/>
      <c r="C11" s="33"/>
      <c r="D11" s="34"/>
      <c r="E11" s="33"/>
      <c r="F11" s="34"/>
      <c r="G11" s="33"/>
      <c r="H11" s="34"/>
      <c r="I11" s="33"/>
      <c r="J11" s="34"/>
      <c r="K11" s="33"/>
      <c r="R11" s="34"/>
      <c r="S11" s="32"/>
      <c r="T11" s="3"/>
      <c r="U11" s="3"/>
      <c r="V11" s="3"/>
      <c r="W11" s="3"/>
      <c r="X11" s="3"/>
      <c r="Y11" s="3"/>
      <c r="Z11" s="35"/>
      <c r="AA11" s="17"/>
    </row>
    <row r="12" ht="12.75" customHeight="1">
      <c r="A12" s="32"/>
      <c r="B12" s="3"/>
      <c r="C12" s="33"/>
      <c r="D12" s="34"/>
      <c r="E12" s="33"/>
      <c r="F12" s="34"/>
      <c r="G12" s="33"/>
      <c r="H12" s="34"/>
      <c r="I12" s="33"/>
      <c r="J12" s="34"/>
      <c r="K12" s="33"/>
      <c r="R12" s="34"/>
      <c r="S12" s="32"/>
      <c r="T12" s="3"/>
      <c r="U12" s="3"/>
      <c r="V12" s="3"/>
      <c r="W12" s="3"/>
      <c r="X12" s="3"/>
      <c r="Y12" s="3"/>
      <c r="Z12" s="35"/>
      <c r="AA12" s="17"/>
    </row>
    <row r="13" ht="12.75" customHeight="1">
      <c r="A13" s="32"/>
      <c r="B13" s="3"/>
      <c r="C13" s="33"/>
      <c r="D13" s="34"/>
      <c r="E13" s="33"/>
      <c r="F13" s="34"/>
      <c r="G13" s="33"/>
      <c r="H13" s="34"/>
      <c r="I13" s="33"/>
      <c r="J13" s="34"/>
      <c r="K13" s="33"/>
      <c r="R13" s="34"/>
      <c r="S13" s="32"/>
      <c r="T13" s="3"/>
      <c r="U13" s="3"/>
      <c r="V13" s="3"/>
      <c r="W13" s="3"/>
      <c r="X13" s="3"/>
      <c r="Y13" s="3"/>
      <c r="Z13" s="35"/>
      <c r="AA13" s="17"/>
    </row>
    <row r="14" ht="12.75" customHeight="1">
      <c r="A14" s="32"/>
      <c r="B14" s="3"/>
      <c r="C14" s="33"/>
      <c r="D14" s="34"/>
      <c r="E14" s="33"/>
      <c r="F14" s="34"/>
      <c r="G14" s="33"/>
      <c r="H14" s="34"/>
      <c r="I14" s="33"/>
      <c r="J14" s="34"/>
      <c r="K14" s="33"/>
      <c r="R14" s="34"/>
      <c r="S14" s="32"/>
      <c r="T14" s="3"/>
      <c r="U14" s="3"/>
      <c r="V14" s="3"/>
      <c r="W14" s="3"/>
      <c r="X14" s="3"/>
      <c r="Y14" s="3"/>
      <c r="Z14" s="35"/>
      <c r="AA14" s="17"/>
    </row>
    <row r="15" ht="12.75" customHeight="1">
      <c r="A15" s="36"/>
      <c r="B15" s="37"/>
      <c r="C15" s="38"/>
      <c r="D15" s="39"/>
      <c r="E15" s="38"/>
      <c r="F15" s="39"/>
      <c r="G15" s="38"/>
      <c r="H15" s="39"/>
      <c r="I15" s="38"/>
      <c r="J15" s="39"/>
      <c r="K15" s="38"/>
      <c r="L15" s="40"/>
      <c r="M15" s="40"/>
      <c r="N15" s="40"/>
      <c r="O15" s="40"/>
      <c r="P15" s="40"/>
      <c r="Q15" s="40"/>
      <c r="R15" s="39"/>
      <c r="S15" s="36"/>
      <c r="T15" s="37"/>
      <c r="U15" s="37"/>
      <c r="V15" s="37"/>
      <c r="W15" s="37"/>
      <c r="X15" s="37"/>
      <c r="Y15" s="37"/>
      <c r="Z15" s="41"/>
      <c r="AA15" s="17"/>
    </row>
    <row r="16" ht="12.75" customHeight="1">
      <c r="A16" s="20">
        <f>S10+1</f>
        <v>46271</v>
      </c>
      <c r="B16" s="21"/>
      <c r="C16" s="22">
        <f>A16+1</f>
        <v>46272</v>
      </c>
      <c r="D16" s="23"/>
      <c r="E16" s="22">
        <f>C16+1</f>
        <v>46273</v>
      </c>
      <c r="F16" s="23"/>
      <c r="G16" s="22">
        <f>E16+1</f>
        <v>46274</v>
      </c>
      <c r="H16" s="23"/>
      <c r="I16" s="22">
        <f>G16+1</f>
        <v>46275</v>
      </c>
      <c r="J16" s="23"/>
      <c r="K16" s="22">
        <f>I16+1</f>
        <v>46276</v>
      </c>
      <c r="L16" s="24"/>
      <c r="M16" s="25"/>
      <c r="N16" s="24"/>
      <c r="O16" s="24"/>
      <c r="P16" s="24"/>
      <c r="Q16" s="24"/>
      <c r="R16" s="26"/>
      <c r="S16" s="27">
        <f>K16+1</f>
        <v>46277</v>
      </c>
      <c r="T16" s="28"/>
      <c r="U16" s="29"/>
      <c r="V16" s="28"/>
      <c r="W16" s="28"/>
      <c r="X16" s="28"/>
      <c r="Y16" s="28"/>
      <c r="Z16" s="30"/>
      <c r="AA16" s="17"/>
    </row>
    <row r="17" ht="12.75" customHeight="1">
      <c r="A17" s="32"/>
      <c r="B17" s="3"/>
      <c r="C17" s="33"/>
      <c r="D17" s="34"/>
      <c r="E17" s="33"/>
      <c r="F17" s="34"/>
      <c r="G17" s="33"/>
      <c r="H17" s="34"/>
      <c r="I17" s="33"/>
      <c r="J17" s="34"/>
      <c r="K17" s="33"/>
      <c r="R17" s="34"/>
      <c r="S17" s="32"/>
      <c r="T17" s="3"/>
      <c r="U17" s="3"/>
      <c r="V17" s="3"/>
      <c r="W17" s="3"/>
      <c r="X17" s="3"/>
      <c r="Y17" s="3"/>
      <c r="Z17" s="35"/>
      <c r="AA17" s="17"/>
    </row>
    <row r="18" ht="12.75" customHeight="1">
      <c r="A18" s="32"/>
      <c r="B18" s="3"/>
      <c r="C18" s="33"/>
      <c r="D18" s="34"/>
      <c r="E18" s="33"/>
      <c r="F18" s="34"/>
      <c r="G18" s="33"/>
      <c r="H18" s="34"/>
      <c r="I18" s="33"/>
      <c r="J18" s="34"/>
      <c r="K18" s="33"/>
      <c r="R18" s="34"/>
      <c r="S18" s="32"/>
      <c r="T18" s="3"/>
      <c r="U18" s="3"/>
      <c r="V18" s="3"/>
      <c r="W18" s="3"/>
      <c r="X18" s="3"/>
      <c r="Y18" s="3"/>
      <c r="Z18" s="35"/>
      <c r="AA18" s="17"/>
    </row>
    <row r="19" ht="12.75" customHeight="1">
      <c r="A19" s="32"/>
      <c r="B19" s="3"/>
      <c r="C19" s="33"/>
      <c r="D19" s="34"/>
      <c r="E19" s="33"/>
      <c r="F19" s="34"/>
      <c r="G19" s="33"/>
      <c r="H19" s="34"/>
      <c r="I19" s="33"/>
      <c r="J19" s="34"/>
      <c r="K19" s="33"/>
      <c r="R19" s="34"/>
      <c r="S19" s="32"/>
      <c r="T19" s="3"/>
      <c r="U19" s="3"/>
      <c r="V19" s="3"/>
      <c r="W19" s="3"/>
      <c r="X19" s="3"/>
      <c r="Y19" s="3"/>
      <c r="Z19" s="35"/>
      <c r="AA19" s="17"/>
    </row>
    <row r="20" ht="12.75" customHeight="1">
      <c r="A20" s="32"/>
      <c r="B20" s="3"/>
      <c r="C20" s="33"/>
      <c r="D20" s="34"/>
      <c r="E20" s="33"/>
      <c r="F20" s="34"/>
      <c r="G20" s="33"/>
      <c r="H20" s="34"/>
      <c r="I20" s="33"/>
      <c r="J20" s="34"/>
      <c r="K20" s="33"/>
      <c r="R20" s="34"/>
      <c r="S20" s="32"/>
      <c r="T20" s="3"/>
      <c r="U20" s="3"/>
      <c r="V20" s="3"/>
      <c r="W20" s="3"/>
      <c r="X20" s="3"/>
      <c r="Y20" s="3"/>
      <c r="Z20" s="35"/>
      <c r="AA20" s="17"/>
    </row>
    <row r="21" ht="12.75" customHeight="1">
      <c r="A21" s="36"/>
      <c r="B21" s="37"/>
      <c r="C21" s="38"/>
      <c r="D21" s="39"/>
      <c r="E21" s="38"/>
      <c r="F21" s="39"/>
      <c r="G21" s="38"/>
      <c r="H21" s="39"/>
      <c r="I21" s="38"/>
      <c r="J21" s="39"/>
      <c r="K21" s="38"/>
      <c r="L21" s="40"/>
      <c r="M21" s="40"/>
      <c r="N21" s="40"/>
      <c r="O21" s="40"/>
      <c r="P21" s="40"/>
      <c r="Q21" s="40"/>
      <c r="R21" s="39"/>
      <c r="S21" s="36"/>
      <c r="T21" s="37"/>
      <c r="U21" s="37"/>
      <c r="V21" s="37"/>
      <c r="W21" s="37"/>
      <c r="X21" s="37"/>
      <c r="Y21" s="37"/>
      <c r="Z21" s="41"/>
      <c r="AA21" s="17"/>
    </row>
    <row r="22" ht="12.75" customHeight="1">
      <c r="A22" s="20">
        <f>S16+1</f>
        <v>46278</v>
      </c>
      <c r="B22" s="21"/>
      <c r="C22" s="22">
        <f>A22+1</f>
        <v>46279</v>
      </c>
      <c r="D22" s="23"/>
      <c r="E22" s="22">
        <f>C22+1</f>
        <v>46280</v>
      </c>
      <c r="F22" s="23"/>
      <c r="G22" s="22">
        <f>E22+1</f>
        <v>46281</v>
      </c>
      <c r="H22" s="23"/>
      <c r="I22" s="22">
        <f>G22+1</f>
        <v>46282</v>
      </c>
      <c r="J22" s="23"/>
      <c r="K22" s="22">
        <f>I22+1</f>
        <v>46283</v>
      </c>
      <c r="L22" s="24"/>
      <c r="M22" s="25"/>
      <c r="N22" s="24"/>
      <c r="O22" s="24"/>
      <c r="P22" s="24"/>
      <c r="Q22" s="24"/>
      <c r="R22" s="26"/>
      <c r="S22" s="27">
        <f>K22+1</f>
        <v>46284</v>
      </c>
      <c r="T22" s="28"/>
      <c r="U22" s="29"/>
      <c r="V22" s="28"/>
      <c r="W22" s="28"/>
      <c r="X22" s="28"/>
      <c r="Y22" s="28"/>
      <c r="Z22" s="30"/>
      <c r="AA22" s="17"/>
    </row>
    <row r="23" ht="12.75" customHeight="1">
      <c r="A23" s="32"/>
      <c r="B23" s="3"/>
      <c r="C23" s="33"/>
      <c r="D23" s="34"/>
      <c r="E23" s="33"/>
      <c r="F23" s="34"/>
      <c r="G23" s="33"/>
      <c r="H23" s="34"/>
      <c r="I23" s="33"/>
      <c r="J23" s="34"/>
      <c r="K23" s="33"/>
      <c r="R23" s="34"/>
      <c r="S23" s="32"/>
      <c r="T23" s="3"/>
      <c r="U23" s="3"/>
      <c r="V23" s="3"/>
      <c r="W23" s="3"/>
      <c r="X23" s="3"/>
      <c r="Y23" s="3"/>
      <c r="Z23" s="35"/>
      <c r="AA23" s="17"/>
    </row>
    <row r="24" ht="12.75" customHeight="1">
      <c r="A24" s="32"/>
      <c r="B24" s="3"/>
      <c r="C24" s="33"/>
      <c r="D24" s="34"/>
      <c r="E24" s="33"/>
      <c r="F24" s="34"/>
      <c r="G24" s="33"/>
      <c r="H24" s="34"/>
      <c r="I24" s="33"/>
      <c r="J24" s="34"/>
      <c r="K24" s="33"/>
      <c r="R24" s="34"/>
      <c r="S24" s="32"/>
      <c r="T24" s="3"/>
      <c r="U24" s="3"/>
      <c r="V24" s="3"/>
      <c r="W24" s="3"/>
      <c r="X24" s="3"/>
      <c r="Y24" s="3"/>
      <c r="Z24" s="35"/>
      <c r="AA24" s="17"/>
    </row>
    <row r="25" ht="12.75" customHeight="1">
      <c r="A25" s="32"/>
      <c r="B25" s="3"/>
      <c r="C25" s="33"/>
      <c r="D25" s="34"/>
      <c r="E25" s="33"/>
      <c r="F25" s="34"/>
      <c r="G25" s="33"/>
      <c r="H25" s="34"/>
      <c r="I25" s="33"/>
      <c r="J25" s="34"/>
      <c r="K25" s="33"/>
      <c r="R25" s="34"/>
      <c r="S25" s="32"/>
      <c r="T25" s="3"/>
      <c r="U25" s="3"/>
      <c r="V25" s="3"/>
      <c r="W25" s="3"/>
      <c r="X25" s="3"/>
      <c r="Y25" s="3"/>
      <c r="Z25" s="35"/>
      <c r="AA25" s="17"/>
    </row>
    <row r="26" ht="12.75" customHeight="1">
      <c r="A26" s="32"/>
      <c r="B26" s="3"/>
      <c r="C26" s="33"/>
      <c r="D26" s="34"/>
      <c r="E26" s="33"/>
      <c r="F26" s="34"/>
      <c r="G26" s="33"/>
      <c r="H26" s="34"/>
      <c r="I26" s="33"/>
      <c r="J26" s="34"/>
      <c r="K26" s="33"/>
      <c r="R26" s="34"/>
      <c r="S26" s="32"/>
      <c r="T26" s="3"/>
      <c r="U26" s="3"/>
      <c r="V26" s="3"/>
      <c r="W26" s="3"/>
      <c r="X26" s="3"/>
      <c r="Y26" s="3"/>
      <c r="Z26" s="35"/>
      <c r="AA26" s="17"/>
    </row>
    <row r="27" ht="12.75" customHeight="1">
      <c r="A27" s="36"/>
      <c r="B27" s="37"/>
      <c r="C27" s="38"/>
      <c r="D27" s="39"/>
      <c r="E27" s="38"/>
      <c r="F27" s="39"/>
      <c r="G27" s="38"/>
      <c r="H27" s="39"/>
      <c r="I27" s="38"/>
      <c r="J27" s="39"/>
      <c r="K27" s="38"/>
      <c r="L27" s="40"/>
      <c r="M27" s="40"/>
      <c r="N27" s="40"/>
      <c r="O27" s="40"/>
      <c r="P27" s="40"/>
      <c r="Q27" s="40"/>
      <c r="R27" s="39"/>
      <c r="S27" s="36"/>
      <c r="T27" s="37"/>
      <c r="U27" s="37"/>
      <c r="V27" s="37"/>
      <c r="W27" s="37"/>
      <c r="X27" s="37"/>
      <c r="Y27" s="37"/>
      <c r="Z27" s="41"/>
      <c r="AA27" s="17"/>
    </row>
    <row r="28" ht="12.75" customHeight="1">
      <c r="A28" s="20">
        <f>S22+1</f>
        <v>46285</v>
      </c>
      <c r="B28" s="21"/>
      <c r="C28" s="22">
        <f>A28+1</f>
        <v>46286</v>
      </c>
      <c r="D28" s="23"/>
      <c r="E28" s="22">
        <f>C28+1</f>
        <v>46287</v>
      </c>
      <c r="F28" s="23"/>
      <c r="G28" s="22">
        <f>E28+1</f>
        <v>46288</v>
      </c>
      <c r="H28" s="23"/>
      <c r="I28" s="22">
        <f>G28+1</f>
        <v>46289</v>
      </c>
      <c r="J28" s="23"/>
      <c r="K28" s="22">
        <f>I28+1</f>
        <v>46290</v>
      </c>
      <c r="L28" s="24"/>
      <c r="M28" s="25"/>
      <c r="N28" s="24"/>
      <c r="O28" s="24"/>
      <c r="P28" s="24"/>
      <c r="Q28" s="24"/>
      <c r="R28" s="26"/>
      <c r="S28" s="27">
        <f>K28+1</f>
        <v>46291</v>
      </c>
      <c r="T28" s="28"/>
      <c r="U28" s="29"/>
      <c r="V28" s="28"/>
      <c r="W28" s="28"/>
      <c r="X28" s="28"/>
      <c r="Y28" s="28"/>
      <c r="Z28" s="30"/>
      <c r="AA28" s="17"/>
    </row>
    <row r="29" ht="12.75" customHeight="1">
      <c r="A29" s="32"/>
      <c r="B29" s="3"/>
      <c r="C29" s="33"/>
      <c r="D29" s="34"/>
      <c r="E29" s="33"/>
      <c r="F29" s="34"/>
      <c r="G29" s="33"/>
      <c r="H29" s="34"/>
      <c r="I29" s="33"/>
      <c r="J29" s="34"/>
      <c r="K29" s="33"/>
      <c r="R29" s="34"/>
      <c r="S29" s="32"/>
      <c r="T29" s="3"/>
      <c r="U29" s="3"/>
      <c r="V29" s="3"/>
      <c r="W29" s="3"/>
      <c r="X29" s="3"/>
      <c r="Y29" s="3"/>
      <c r="Z29" s="35"/>
      <c r="AA29" s="17"/>
    </row>
    <row r="30" ht="12.75" customHeight="1">
      <c r="A30" s="32"/>
      <c r="B30" s="3"/>
      <c r="C30" s="33"/>
      <c r="D30" s="34"/>
      <c r="E30" s="33"/>
      <c r="F30" s="34"/>
      <c r="G30" s="33"/>
      <c r="H30" s="34"/>
      <c r="I30" s="33" t="s">
        <v>208</v>
      </c>
      <c r="J30" s="34"/>
      <c r="K30" s="33" t="s">
        <v>209</v>
      </c>
      <c r="R30" s="34"/>
      <c r="S30" s="32"/>
      <c r="T30" s="3"/>
      <c r="U30" s="3"/>
      <c r="V30" s="3"/>
      <c r="W30" s="3"/>
      <c r="X30" s="3"/>
      <c r="Y30" s="3"/>
      <c r="Z30" s="35"/>
      <c r="AA30" s="17"/>
    </row>
    <row r="31" ht="12.75" customHeight="1">
      <c r="A31" s="32"/>
      <c r="B31" s="3"/>
      <c r="C31" s="33"/>
      <c r="D31" s="34"/>
      <c r="E31" s="33"/>
      <c r="F31" s="34"/>
      <c r="G31" s="33"/>
      <c r="H31" s="34"/>
      <c r="I31" s="33"/>
      <c r="J31" s="34"/>
      <c r="K31" s="33" t="s">
        <v>207</v>
      </c>
      <c r="R31" s="34"/>
      <c r="S31" s="32"/>
      <c r="T31" s="3"/>
      <c r="U31" s="3"/>
      <c r="V31" s="3"/>
      <c r="W31" s="3"/>
      <c r="X31" s="3"/>
      <c r="Y31" s="3"/>
      <c r="Z31" s="35"/>
      <c r="AA31" s="17"/>
    </row>
    <row r="32" ht="12.75" customHeight="1">
      <c r="A32" s="32"/>
      <c r="B32" s="3"/>
      <c r="C32" s="33"/>
      <c r="D32" s="34"/>
      <c r="E32" s="33"/>
      <c r="F32" s="34"/>
      <c r="G32" s="33"/>
      <c r="H32" s="34"/>
      <c r="I32" s="33"/>
      <c r="J32" s="34"/>
      <c r="K32" s="33"/>
      <c r="R32" s="34"/>
      <c r="S32" s="32"/>
      <c r="T32" s="3"/>
      <c r="U32" s="3"/>
      <c r="V32" s="3"/>
      <c r="W32" s="3"/>
      <c r="X32" s="3"/>
      <c r="Y32" s="3"/>
      <c r="Z32" s="35"/>
      <c r="AA32" s="17"/>
    </row>
    <row r="33" ht="12.75" customHeight="1">
      <c r="A33" s="36"/>
      <c r="B33" s="37"/>
      <c r="C33" s="38"/>
      <c r="D33" s="39"/>
      <c r="E33" s="38"/>
      <c r="F33" s="39"/>
      <c r="G33" s="38"/>
      <c r="H33" s="39"/>
      <c r="I33" s="38"/>
      <c r="J33" s="39"/>
      <c r="K33" s="38"/>
      <c r="L33" s="40"/>
      <c r="M33" s="40"/>
      <c r="N33" s="40"/>
      <c r="O33" s="40"/>
      <c r="P33" s="40"/>
      <c r="Q33" s="40"/>
      <c r="R33" s="39"/>
      <c r="S33" s="36"/>
      <c r="T33" s="37"/>
      <c r="U33" s="37"/>
      <c r="V33" s="37"/>
      <c r="W33" s="37"/>
      <c r="X33" s="37"/>
      <c r="Y33" s="37"/>
      <c r="Z33" s="41"/>
      <c r="AA33" s="17"/>
    </row>
    <row r="34" ht="12.75" customHeight="1">
      <c r="A34" s="20">
        <f>S28+1</f>
        <v>46292</v>
      </c>
      <c r="B34" s="21"/>
      <c r="C34" s="22">
        <f>A34+1</f>
        <v>46293</v>
      </c>
      <c r="D34" s="23"/>
      <c r="E34" s="22">
        <f>C34+1</f>
        <v>46294</v>
      </c>
      <c r="F34" s="23"/>
      <c r="G34" s="22">
        <f>E34+1</f>
        <v>46295</v>
      </c>
      <c r="H34" s="23"/>
      <c r="I34" s="22">
        <f>G34+1</f>
        <v>46296</v>
      </c>
      <c r="J34" s="23"/>
      <c r="K34" s="22">
        <f>I34+1</f>
        <v>46297</v>
      </c>
      <c r="L34" s="24"/>
      <c r="M34" s="25"/>
      <c r="N34" s="24"/>
      <c r="O34" s="24"/>
      <c r="P34" s="24"/>
      <c r="Q34" s="24"/>
      <c r="R34" s="26"/>
      <c r="S34" s="27">
        <f>K34+1</f>
        <v>46298</v>
      </c>
      <c r="T34" s="28"/>
      <c r="U34" s="29"/>
      <c r="V34" s="28"/>
      <c r="W34" s="28"/>
      <c r="X34" s="28"/>
      <c r="Y34" s="28"/>
      <c r="Z34" s="30"/>
      <c r="AA34" s="17"/>
    </row>
    <row r="35" ht="12.75" customHeight="1">
      <c r="A35" s="32"/>
      <c r="B35" s="3"/>
      <c r="C35" s="33"/>
      <c r="D35" s="34"/>
      <c r="E35" s="33"/>
      <c r="F35" s="34"/>
      <c r="G35" s="33"/>
      <c r="H35" s="34"/>
      <c r="I35" s="33"/>
      <c r="J35" s="34"/>
      <c r="K35" s="33"/>
      <c r="R35" s="34"/>
      <c r="S35" s="32"/>
      <c r="T35" s="3"/>
      <c r="U35" s="3"/>
      <c r="V35" s="3"/>
      <c r="W35" s="3"/>
      <c r="X35" s="3"/>
      <c r="Y35" s="3"/>
      <c r="Z35" s="35"/>
      <c r="AA35" s="17"/>
    </row>
    <row r="36" ht="12.75" customHeight="1">
      <c r="A36" s="32"/>
      <c r="B36" s="3"/>
      <c r="C36" s="33"/>
      <c r="D36" s="34"/>
      <c r="E36" s="33"/>
      <c r="F36" s="34"/>
      <c r="G36" s="33"/>
      <c r="H36" s="34"/>
      <c r="I36" s="33"/>
      <c r="J36" s="34"/>
      <c r="K36" s="33"/>
      <c r="R36" s="34"/>
      <c r="S36" s="32"/>
      <c r="T36" s="3"/>
      <c r="U36" s="3"/>
      <c r="V36" s="3"/>
      <c r="W36" s="3"/>
      <c r="X36" s="3"/>
      <c r="Y36" s="3"/>
      <c r="Z36" s="35"/>
      <c r="AA36" s="17"/>
    </row>
    <row r="37" ht="12.75" customHeight="1">
      <c r="A37" s="32"/>
      <c r="B37" s="3"/>
      <c r="C37" s="33"/>
      <c r="D37" s="34"/>
      <c r="E37" s="33"/>
      <c r="F37" s="34"/>
      <c r="G37" s="33"/>
      <c r="H37" s="34"/>
      <c r="I37" s="33"/>
      <c r="J37" s="34"/>
      <c r="K37" s="33"/>
      <c r="R37" s="34"/>
      <c r="S37" s="32"/>
      <c r="T37" s="3"/>
      <c r="U37" s="3"/>
      <c r="V37" s="3"/>
      <c r="W37" s="3"/>
      <c r="X37" s="3"/>
      <c r="Y37" s="3"/>
      <c r="Z37" s="35"/>
      <c r="AA37" s="17"/>
    </row>
    <row r="38" ht="12.75" customHeight="1">
      <c r="A38" s="32"/>
      <c r="B38" s="3"/>
      <c r="C38" s="33"/>
      <c r="D38" s="34"/>
      <c r="E38" s="33"/>
      <c r="F38" s="34"/>
      <c r="G38" s="33"/>
      <c r="H38" s="34"/>
      <c r="I38" s="33"/>
      <c r="J38" s="34"/>
      <c r="K38" s="33"/>
      <c r="R38" s="34"/>
      <c r="S38" s="32"/>
      <c r="T38" s="3"/>
      <c r="U38" s="3"/>
      <c r="V38" s="3"/>
      <c r="W38" s="3"/>
      <c r="X38" s="3"/>
      <c r="Y38" s="3"/>
      <c r="Z38" s="35"/>
      <c r="AA38" s="17"/>
    </row>
    <row r="39" ht="12.75" customHeight="1">
      <c r="A39" s="36"/>
      <c r="B39" s="37"/>
      <c r="C39" s="38"/>
      <c r="D39" s="39"/>
      <c r="E39" s="38"/>
      <c r="F39" s="39"/>
      <c r="G39" s="38"/>
      <c r="H39" s="39"/>
      <c r="I39" s="38"/>
      <c r="J39" s="39"/>
      <c r="K39" s="38"/>
      <c r="L39" s="40"/>
      <c r="M39" s="40"/>
      <c r="N39" s="40"/>
      <c r="O39" s="40"/>
      <c r="P39" s="40"/>
      <c r="Q39" s="40"/>
      <c r="R39" s="39"/>
      <c r="S39" s="36"/>
      <c r="T39" s="37"/>
      <c r="U39" s="37"/>
      <c r="V39" s="37"/>
      <c r="W39" s="37"/>
      <c r="X39" s="37"/>
      <c r="Y39" s="37"/>
      <c r="Z39" s="41"/>
      <c r="AA39" s="17"/>
    </row>
    <row r="40" ht="12.75" customHeight="1">
      <c r="A40" s="20">
        <f>S34+1</f>
        <v>46299</v>
      </c>
      <c r="B40" s="21"/>
      <c r="C40" s="22">
        <f>A40+1</f>
        <v>46300</v>
      </c>
      <c r="D40" s="23"/>
      <c r="E40" s="63" t="s">
        <v>37</v>
      </c>
      <c r="F40" s="64"/>
      <c r="G40" s="64"/>
      <c r="H40" s="64"/>
      <c r="I40" s="64"/>
      <c r="J40" s="64"/>
      <c r="K40" s="64"/>
      <c r="L40" s="64"/>
      <c r="M40" s="64"/>
      <c r="N40" s="64"/>
      <c r="O40" s="64"/>
      <c r="P40" s="64"/>
      <c r="Q40" s="64"/>
      <c r="R40" s="64"/>
      <c r="S40" s="64"/>
      <c r="T40" s="64"/>
      <c r="U40" s="64"/>
      <c r="V40" s="64"/>
      <c r="W40" s="64"/>
      <c r="X40" s="64"/>
      <c r="Y40" s="64"/>
      <c r="Z40" s="65"/>
    </row>
    <row r="41" ht="12.75" customHeight="1">
      <c r="A41" s="32"/>
      <c r="B41" s="3"/>
      <c r="C41" s="33"/>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88"/>
    <col customWidth="1" min="2" max="2" width="87.13"/>
    <col customWidth="1" min="3" max="26" width="9.13"/>
  </cols>
  <sheetData>
    <row r="1" ht="46.5" customHeight="1">
      <c r="A1" s="44"/>
      <c r="B1" s="138"/>
      <c r="C1" s="44"/>
      <c r="D1" s="139"/>
      <c r="E1" s="44"/>
      <c r="F1" s="44"/>
      <c r="G1" s="44"/>
      <c r="H1" s="44"/>
      <c r="I1" s="44"/>
      <c r="J1" s="44"/>
      <c r="K1" s="44"/>
      <c r="L1" s="44"/>
      <c r="M1" s="44"/>
      <c r="N1" s="44"/>
      <c r="O1" s="44"/>
      <c r="P1" s="44"/>
      <c r="Q1" s="44"/>
      <c r="R1" s="44"/>
      <c r="S1" s="44"/>
      <c r="T1" s="44"/>
      <c r="U1" s="44"/>
      <c r="V1" s="44"/>
      <c r="W1" s="44"/>
      <c r="X1" s="44"/>
      <c r="Y1" s="44"/>
      <c r="Z1" s="44"/>
    </row>
    <row r="2" ht="12.75" customHeight="1">
      <c r="A2" s="140"/>
      <c r="B2" s="141" t="s">
        <v>0</v>
      </c>
      <c r="C2" s="142"/>
      <c r="D2" s="143"/>
      <c r="E2" s="140"/>
      <c r="F2" s="140"/>
      <c r="G2" s="140"/>
      <c r="H2" s="140"/>
      <c r="I2" s="140"/>
      <c r="J2" s="140"/>
      <c r="K2" s="140"/>
      <c r="L2" s="140"/>
      <c r="M2" s="140"/>
      <c r="N2" s="140"/>
      <c r="O2" s="140"/>
      <c r="P2" s="140"/>
      <c r="Q2" s="140"/>
      <c r="R2" s="140"/>
      <c r="S2" s="140"/>
      <c r="T2" s="140"/>
      <c r="U2" s="140"/>
      <c r="V2" s="140"/>
      <c r="W2" s="140"/>
      <c r="X2" s="140"/>
      <c r="Y2" s="140"/>
      <c r="Z2" s="140"/>
    </row>
    <row r="3" ht="13.5" customHeight="1">
      <c r="A3" s="143"/>
      <c r="B3" s="144" t="s">
        <v>1</v>
      </c>
      <c r="C3" s="145"/>
      <c r="D3" s="143"/>
      <c r="E3" s="143"/>
      <c r="F3" s="143"/>
      <c r="G3" s="143"/>
      <c r="H3" s="143"/>
      <c r="I3" s="143"/>
      <c r="J3" s="143"/>
      <c r="K3" s="143"/>
      <c r="L3" s="143"/>
      <c r="M3" s="143"/>
      <c r="N3" s="143"/>
      <c r="O3" s="143"/>
      <c r="P3" s="143"/>
      <c r="Q3" s="143"/>
      <c r="R3" s="143"/>
      <c r="S3" s="143"/>
      <c r="T3" s="143"/>
      <c r="U3" s="143"/>
      <c r="V3" s="143"/>
      <c r="W3" s="143"/>
      <c r="X3" s="143"/>
      <c r="Y3" s="143"/>
      <c r="Z3" s="143"/>
    </row>
    <row r="4" ht="12.75" customHeight="1">
      <c r="A4" s="44"/>
      <c r="B4" s="138"/>
      <c r="C4" s="44"/>
      <c r="D4" s="44"/>
      <c r="E4" s="44"/>
      <c r="F4" s="44"/>
      <c r="G4" s="44"/>
      <c r="H4" s="44"/>
      <c r="I4" s="44"/>
      <c r="J4" s="44"/>
      <c r="K4" s="44"/>
      <c r="L4" s="44"/>
      <c r="M4" s="44"/>
      <c r="N4" s="44"/>
      <c r="O4" s="44"/>
      <c r="P4" s="44"/>
      <c r="Q4" s="44"/>
      <c r="R4" s="44"/>
      <c r="S4" s="44"/>
      <c r="T4" s="44"/>
      <c r="U4" s="44"/>
      <c r="V4" s="44"/>
      <c r="W4" s="44"/>
      <c r="X4" s="44"/>
      <c r="Y4" s="44"/>
      <c r="Z4" s="44"/>
    </row>
    <row r="5" ht="12.75" customHeight="1">
      <c r="A5" s="146"/>
      <c r="B5" s="147" t="s">
        <v>210</v>
      </c>
      <c r="C5" s="146"/>
      <c r="D5" s="146"/>
      <c r="E5" s="146"/>
      <c r="F5" s="146"/>
      <c r="G5" s="146"/>
      <c r="H5" s="146"/>
      <c r="I5" s="146"/>
      <c r="J5" s="146"/>
      <c r="K5" s="146"/>
      <c r="L5" s="146"/>
      <c r="M5" s="146"/>
      <c r="N5" s="146"/>
      <c r="O5" s="146"/>
      <c r="P5" s="146"/>
      <c r="Q5" s="146"/>
      <c r="R5" s="146"/>
      <c r="S5" s="146"/>
      <c r="T5" s="146"/>
      <c r="U5" s="146"/>
      <c r="V5" s="146"/>
      <c r="W5" s="146"/>
      <c r="X5" s="146"/>
      <c r="Y5" s="146"/>
      <c r="Z5" s="146"/>
    </row>
    <row r="6" ht="12.75" customHeight="1">
      <c r="A6" s="44"/>
      <c r="B6" s="148" t="s">
        <v>211</v>
      </c>
      <c r="C6" s="44"/>
      <c r="D6" s="44"/>
      <c r="E6" s="44"/>
      <c r="F6" s="44"/>
      <c r="G6" s="44"/>
      <c r="H6" s="44"/>
      <c r="I6" s="44"/>
      <c r="J6" s="44"/>
      <c r="K6" s="44"/>
      <c r="L6" s="44"/>
      <c r="M6" s="44"/>
      <c r="N6" s="44"/>
      <c r="O6" s="44"/>
      <c r="P6" s="44"/>
      <c r="Q6" s="44"/>
      <c r="R6" s="44"/>
      <c r="S6" s="44"/>
      <c r="T6" s="44"/>
      <c r="U6" s="44"/>
      <c r="V6" s="44"/>
      <c r="W6" s="44"/>
      <c r="X6" s="44"/>
      <c r="Y6" s="44"/>
      <c r="Z6" s="44"/>
    </row>
    <row r="7" ht="12.75" customHeight="1">
      <c r="A7" s="44"/>
      <c r="B7" s="149"/>
      <c r="C7" s="44"/>
      <c r="D7" s="44"/>
      <c r="E7" s="44"/>
      <c r="F7" s="44"/>
      <c r="G7" s="44"/>
      <c r="H7" s="44"/>
      <c r="I7" s="44"/>
      <c r="J7" s="44"/>
      <c r="K7" s="44"/>
      <c r="L7" s="44"/>
      <c r="M7" s="44"/>
      <c r="N7" s="44"/>
      <c r="O7" s="44"/>
      <c r="P7" s="44"/>
      <c r="Q7" s="44"/>
      <c r="R7" s="44"/>
      <c r="S7" s="44"/>
      <c r="T7" s="44"/>
      <c r="U7" s="44"/>
      <c r="V7" s="44"/>
      <c r="W7" s="44"/>
      <c r="X7" s="44"/>
      <c r="Y7" s="44"/>
      <c r="Z7" s="44"/>
    </row>
    <row r="8" ht="12.75" customHeight="1">
      <c r="A8" s="146"/>
      <c r="B8" s="147" t="s">
        <v>212</v>
      </c>
      <c r="C8" s="146"/>
      <c r="D8" s="146"/>
      <c r="E8" s="146"/>
      <c r="F8" s="146"/>
      <c r="G8" s="146"/>
      <c r="H8" s="146"/>
      <c r="I8" s="146"/>
      <c r="J8" s="146"/>
      <c r="K8" s="146"/>
      <c r="L8" s="146"/>
      <c r="M8" s="146"/>
      <c r="N8" s="146"/>
      <c r="O8" s="146"/>
      <c r="P8" s="146"/>
      <c r="Q8" s="146"/>
      <c r="R8" s="146"/>
      <c r="S8" s="146"/>
      <c r="T8" s="146"/>
      <c r="U8" s="146"/>
      <c r="V8" s="146"/>
      <c r="W8" s="146"/>
      <c r="X8" s="146"/>
      <c r="Y8" s="146"/>
      <c r="Z8" s="146"/>
    </row>
    <row r="9" ht="12.75" customHeight="1">
      <c r="A9" s="44"/>
      <c r="B9" s="148" t="s">
        <v>213</v>
      </c>
      <c r="C9" s="44"/>
      <c r="D9" s="44"/>
      <c r="E9" s="44"/>
      <c r="F9" s="44"/>
      <c r="G9" s="44"/>
      <c r="H9" s="44"/>
      <c r="I9" s="44"/>
      <c r="J9" s="44"/>
      <c r="K9" s="44"/>
      <c r="L9" s="44"/>
      <c r="M9" s="44"/>
      <c r="N9" s="44"/>
      <c r="O9" s="44"/>
      <c r="P9" s="44"/>
      <c r="Q9" s="44"/>
      <c r="R9" s="44"/>
      <c r="S9" s="44"/>
      <c r="T9" s="44"/>
      <c r="U9" s="44"/>
      <c r="V9" s="44"/>
      <c r="W9" s="44"/>
      <c r="X9" s="44"/>
      <c r="Y9" s="44"/>
      <c r="Z9" s="44"/>
    </row>
    <row r="10" ht="12.75" customHeight="1">
      <c r="A10" s="44"/>
      <c r="B10" s="150" t="s">
        <v>212</v>
      </c>
      <c r="C10" s="44"/>
      <c r="D10" s="44"/>
      <c r="E10" s="44"/>
      <c r="F10" s="44"/>
      <c r="G10" s="44"/>
      <c r="H10" s="44"/>
      <c r="I10" s="44"/>
      <c r="J10" s="44"/>
      <c r="K10" s="44"/>
      <c r="L10" s="44"/>
      <c r="M10" s="44"/>
      <c r="N10" s="44"/>
      <c r="O10" s="44"/>
      <c r="P10" s="44"/>
      <c r="Q10" s="44"/>
      <c r="R10" s="44"/>
      <c r="S10" s="44"/>
      <c r="T10" s="44"/>
      <c r="U10" s="44"/>
      <c r="V10" s="44"/>
      <c r="W10" s="44"/>
      <c r="X10" s="44"/>
      <c r="Y10" s="44"/>
      <c r="Z10" s="44"/>
    </row>
    <row r="11" ht="12.75" customHeight="1">
      <c r="A11" s="44"/>
      <c r="B11" s="149"/>
      <c r="C11" s="44"/>
      <c r="D11" s="44"/>
      <c r="E11" s="44"/>
      <c r="F11" s="44"/>
      <c r="G11" s="44"/>
      <c r="H11" s="44"/>
      <c r="I11" s="44"/>
      <c r="J11" s="44"/>
      <c r="K11" s="44"/>
      <c r="L11" s="44"/>
      <c r="M11" s="44"/>
      <c r="N11" s="44"/>
      <c r="O11" s="44"/>
      <c r="P11" s="44"/>
      <c r="Q11" s="44"/>
      <c r="R11" s="44"/>
      <c r="S11" s="44"/>
      <c r="T11" s="44"/>
      <c r="U11" s="44"/>
      <c r="V11" s="44"/>
      <c r="W11" s="44"/>
      <c r="X11" s="44"/>
      <c r="Y11" s="44"/>
      <c r="Z11" s="44"/>
    </row>
    <row r="12" ht="12.75" customHeight="1">
      <c r="A12" s="146"/>
      <c r="B12" s="147" t="s">
        <v>214</v>
      </c>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row>
    <row r="13" ht="12.75" customHeight="1">
      <c r="A13" s="44"/>
      <c r="B13" s="148" t="s">
        <v>215</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ht="12.75" customHeight="1">
      <c r="A14" s="44"/>
      <c r="B14" s="149"/>
      <c r="C14" s="44"/>
      <c r="D14" s="44"/>
      <c r="E14" s="44"/>
      <c r="F14" s="44"/>
      <c r="G14" s="44"/>
      <c r="H14" s="44"/>
      <c r="I14" s="44"/>
      <c r="J14" s="44"/>
      <c r="K14" s="44"/>
      <c r="L14" s="44"/>
      <c r="M14" s="44"/>
      <c r="N14" s="44"/>
      <c r="O14" s="44"/>
      <c r="P14" s="44"/>
      <c r="Q14" s="44"/>
      <c r="R14" s="44"/>
      <c r="S14" s="44"/>
      <c r="T14" s="44"/>
      <c r="U14" s="44"/>
      <c r="V14" s="44"/>
      <c r="W14" s="44"/>
      <c r="X14" s="44"/>
      <c r="Y14" s="44"/>
      <c r="Z14" s="44"/>
    </row>
    <row r="15" ht="12.75" customHeight="1">
      <c r="A15" s="44"/>
      <c r="B15" s="148" t="s">
        <v>216</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ht="12.75" customHeight="1">
      <c r="A16" s="44"/>
      <c r="B16" s="138"/>
      <c r="C16" s="44"/>
      <c r="D16" s="44"/>
      <c r="E16" s="44"/>
      <c r="F16" s="44"/>
      <c r="G16" s="44"/>
      <c r="H16" s="44"/>
      <c r="I16" s="44"/>
      <c r="J16" s="44"/>
      <c r="K16" s="44"/>
      <c r="L16" s="44"/>
      <c r="M16" s="44"/>
      <c r="N16" s="44"/>
      <c r="O16" s="44"/>
      <c r="P16" s="44"/>
      <c r="Q16" s="44"/>
      <c r="R16" s="44"/>
      <c r="S16" s="44"/>
      <c r="T16" s="44"/>
      <c r="U16" s="44"/>
      <c r="V16" s="44"/>
      <c r="W16" s="44"/>
      <c r="X16" s="44"/>
      <c r="Y16" s="44"/>
      <c r="Z16" s="44"/>
    </row>
    <row r="17" ht="12.75" customHeight="1">
      <c r="A17" s="44"/>
      <c r="B17" s="138"/>
      <c r="C17" s="44"/>
      <c r="D17" s="44"/>
      <c r="E17" s="44"/>
      <c r="F17" s="44"/>
      <c r="G17" s="44"/>
      <c r="H17" s="44"/>
      <c r="I17" s="44"/>
      <c r="J17" s="44"/>
      <c r="K17" s="44"/>
      <c r="L17" s="44"/>
      <c r="M17" s="44"/>
      <c r="N17" s="44"/>
      <c r="O17" s="44"/>
      <c r="P17" s="44"/>
      <c r="Q17" s="44"/>
      <c r="R17" s="44"/>
      <c r="S17" s="44"/>
      <c r="T17" s="44"/>
      <c r="U17" s="44"/>
      <c r="V17" s="44"/>
      <c r="W17" s="44"/>
      <c r="X17" s="44"/>
      <c r="Y17" s="44"/>
      <c r="Z17" s="44"/>
    </row>
    <row r="18" ht="12.75" customHeight="1">
      <c r="A18" s="44"/>
      <c r="B18" s="138"/>
      <c r="C18" s="44"/>
      <c r="D18" s="44"/>
      <c r="E18" s="44"/>
      <c r="F18" s="44"/>
      <c r="G18" s="44"/>
      <c r="H18" s="44"/>
      <c r="I18" s="44"/>
      <c r="J18" s="44"/>
      <c r="K18" s="44"/>
      <c r="L18" s="44"/>
      <c r="M18" s="44"/>
      <c r="N18" s="44"/>
      <c r="O18" s="44"/>
      <c r="P18" s="44"/>
      <c r="Q18" s="44"/>
      <c r="R18" s="44"/>
      <c r="S18" s="44"/>
      <c r="T18" s="44"/>
      <c r="U18" s="44"/>
      <c r="V18" s="44"/>
      <c r="W18" s="44"/>
      <c r="X18" s="44"/>
      <c r="Y18" s="44"/>
      <c r="Z18" s="44"/>
    </row>
    <row r="19" ht="12.75" customHeight="1">
      <c r="A19" s="44"/>
      <c r="B19" s="138"/>
      <c r="C19" s="44"/>
      <c r="D19" s="44"/>
      <c r="E19" s="44"/>
      <c r="F19" s="44"/>
      <c r="G19" s="44"/>
      <c r="H19" s="44"/>
      <c r="I19" s="44"/>
      <c r="J19" s="44"/>
      <c r="K19" s="44"/>
      <c r="L19" s="44"/>
      <c r="M19" s="44"/>
      <c r="N19" s="44"/>
      <c r="O19" s="44"/>
      <c r="P19" s="44"/>
      <c r="Q19" s="44"/>
      <c r="R19" s="44"/>
      <c r="S19" s="44"/>
      <c r="T19" s="44"/>
      <c r="U19" s="44"/>
      <c r="V19" s="44"/>
      <c r="W19" s="44"/>
      <c r="X19" s="44"/>
      <c r="Y19" s="44"/>
      <c r="Z19" s="44"/>
    </row>
    <row r="20" ht="12.75" customHeight="1">
      <c r="A20" s="44"/>
      <c r="B20" s="138"/>
      <c r="C20" s="44"/>
      <c r="D20" s="44"/>
      <c r="E20" s="44"/>
      <c r="F20" s="44"/>
      <c r="G20" s="44"/>
      <c r="H20" s="44"/>
      <c r="I20" s="44"/>
      <c r="J20" s="44"/>
      <c r="K20" s="44"/>
      <c r="L20" s="44"/>
      <c r="M20" s="44"/>
      <c r="N20" s="44"/>
      <c r="O20" s="44"/>
      <c r="P20" s="44"/>
      <c r="Q20" s="44"/>
      <c r="R20" s="44"/>
      <c r="S20" s="44"/>
      <c r="T20" s="44"/>
      <c r="U20" s="44"/>
      <c r="V20" s="44"/>
      <c r="W20" s="44"/>
      <c r="X20" s="44"/>
      <c r="Y20" s="44"/>
      <c r="Z20" s="44"/>
    </row>
    <row r="21" ht="12.75" customHeight="1">
      <c r="A21" s="44"/>
      <c r="B21" s="138"/>
      <c r="C21" s="44"/>
      <c r="D21" s="44"/>
      <c r="E21" s="44"/>
      <c r="F21" s="44"/>
      <c r="G21" s="44"/>
      <c r="H21" s="44"/>
      <c r="I21" s="44"/>
      <c r="J21" s="44"/>
      <c r="K21" s="44"/>
      <c r="L21" s="44"/>
      <c r="M21" s="44"/>
      <c r="N21" s="44"/>
      <c r="O21" s="44"/>
      <c r="P21" s="44"/>
      <c r="Q21" s="44"/>
      <c r="R21" s="44"/>
      <c r="S21" s="44"/>
      <c r="T21" s="44"/>
      <c r="U21" s="44"/>
      <c r="V21" s="44"/>
      <c r="W21" s="44"/>
      <c r="X21" s="44"/>
      <c r="Y21" s="44"/>
      <c r="Z21" s="44"/>
    </row>
    <row r="22" ht="12.75" customHeight="1">
      <c r="A22" s="44"/>
      <c r="B22" s="138"/>
      <c r="C22" s="44"/>
      <c r="D22" s="44"/>
      <c r="E22" s="44"/>
      <c r="F22" s="44"/>
      <c r="G22" s="44"/>
      <c r="H22" s="44"/>
      <c r="I22" s="44"/>
      <c r="J22" s="44"/>
      <c r="K22" s="44"/>
      <c r="L22" s="44"/>
      <c r="M22" s="44"/>
      <c r="N22" s="44"/>
      <c r="O22" s="44"/>
      <c r="P22" s="44"/>
      <c r="Q22" s="44"/>
      <c r="R22" s="44"/>
      <c r="S22" s="44"/>
      <c r="T22" s="44"/>
      <c r="U22" s="44"/>
      <c r="V22" s="44"/>
      <c r="W22" s="44"/>
      <c r="X22" s="44"/>
      <c r="Y22" s="44"/>
      <c r="Z22" s="44"/>
    </row>
    <row r="23" ht="12.75" customHeight="1">
      <c r="A23" s="44"/>
      <c r="B23" s="138"/>
      <c r="C23" s="44"/>
      <c r="D23" s="44"/>
      <c r="E23" s="44"/>
      <c r="F23" s="44"/>
      <c r="G23" s="44"/>
      <c r="H23" s="44"/>
      <c r="I23" s="44"/>
      <c r="J23" s="44"/>
      <c r="K23" s="44"/>
      <c r="L23" s="44"/>
      <c r="M23" s="44"/>
      <c r="N23" s="44"/>
      <c r="O23" s="44"/>
      <c r="P23" s="44"/>
      <c r="Q23" s="44"/>
      <c r="R23" s="44"/>
      <c r="S23" s="44"/>
      <c r="T23" s="44"/>
      <c r="U23" s="44"/>
      <c r="V23" s="44"/>
      <c r="W23" s="44"/>
      <c r="X23" s="44"/>
      <c r="Y23" s="44"/>
      <c r="Z23" s="44"/>
    </row>
    <row r="24" ht="12.75" customHeight="1">
      <c r="A24" s="44"/>
      <c r="B24" s="138"/>
      <c r="C24" s="44"/>
      <c r="D24" s="44"/>
      <c r="E24" s="44"/>
      <c r="F24" s="44"/>
      <c r="G24" s="44"/>
      <c r="H24" s="44"/>
      <c r="I24" s="44"/>
      <c r="J24" s="44"/>
      <c r="K24" s="44"/>
      <c r="L24" s="44"/>
      <c r="M24" s="44"/>
      <c r="N24" s="44"/>
      <c r="O24" s="44"/>
      <c r="P24" s="44"/>
      <c r="Q24" s="44"/>
      <c r="R24" s="44"/>
      <c r="S24" s="44"/>
      <c r="T24" s="44"/>
      <c r="U24" s="44"/>
      <c r="V24" s="44"/>
      <c r="W24" s="44"/>
      <c r="X24" s="44"/>
      <c r="Y24" s="44"/>
      <c r="Z24" s="44"/>
    </row>
    <row r="25" ht="12.75" customHeight="1">
      <c r="A25" s="44"/>
      <c r="B25" s="138"/>
      <c r="C25" s="44"/>
      <c r="D25" s="44"/>
      <c r="E25" s="44"/>
      <c r="F25" s="44"/>
      <c r="G25" s="44"/>
      <c r="H25" s="44"/>
      <c r="I25" s="44"/>
      <c r="J25" s="44"/>
      <c r="K25" s="44"/>
      <c r="L25" s="44"/>
      <c r="M25" s="44"/>
      <c r="N25" s="44"/>
      <c r="O25" s="44"/>
      <c r="P25" s="44"/>
      <c r="Q25" s="44"/>
      <c r="R25" s="44"/>
      <c r="S25" s="44"/>
      <c r="T25" s="44"/>
      <c r="U25" s="44"/>
      <c r="V25" s="44"/>
      <c r="W25" s="44"/>
      <c r="X25" s="44"/>
      <c r="Y25" s="44"/>
      <c r="Z25" s="44"/>
    </row>
    <row r="26" ht="12.75" customHeight="1">
      <c r="A26" s="44"/>
      <c r="B26" s="138"/>
      <c r="C26" s="44"/>
      <c r="D26" s="44"/>
      <c r="E26" s="44"/>
      <c r="F26" s="44"/>
      <c r="G26" s="44"/>
      <c r="H26" s="44"/>
      <c r="I26" s="44"/>
      <c r="J26" s="44"/>
      <c r="K26" s="44"/>
      <c r="L26" s="44"/>
      <c r="M26" s="44"/>
      <c r="N26" s="44"/>
      <c r="O26" s="44"/>
      <c r="P26" s="44"/>
      <c r="Q26" s="44"/>
      <c r="R26" s="44"/>
      <c r="S26" s="44"/>
      <c r="T26" s="44"/>
      <c r="U26" s="44"/>
      <c r="V26" s="44"/>
      <c r="W26" s="44"/>
      <c r="X26" s="44"/>
      <c r="Y26" s="44"/>
      <c r="Z26" s="44"/>
    </row>
    <row r="27" ht="12.75" customHeight="1">
      <c r="A27" s="44"/>
      <c r="B27" s="138"/>
      <c r="C27" s="44"/>
      <c r="D27" s="44"/>
      <c r="E27" s="44"/>
      <c r="F27" s="44"/>
      <c r="G27" s="44"/>
      <c r="H27" s="44"/>
      <c r="I27" s="44"/>
      <c r="J27" s="44"/>
      <c r="K27" s="44"/>
      <c r="L27" s="44"/>
      <c r="M27" s="44"/>
      <c r="N27" s="44"/>
      <c r="O27" s="44"/>
      <c r="P27" s="44"/>
      <c r="Q27" s="44"/>
      <c r="R27" s="44"/>
      <c r="S27" s="44"/>
      <c r="T27" s="44"/>
      <c r="U27" s="44"/>
      <c r="V27" s="44"/>
      <c r="W27" s="44"/>
      <c r="X27" s="44"/>
      <c r="Y27" s="44"/>
      <c r="Z27" s="44"/>
    </row>
    <row r="28" ht="12.75" customHeight="1">
      <c r="A28" s="44"/>
      <c r="B28" s="138"/>
      <c r="C28" s="44"/>
      <c r="D28" s="44"/>
      <c r="E28" s="44"/>
      <c r="F28" s="44"/>
      <c r="G28" s="44"/>
      <c r="H28" s="44"/>
      <c r="I28" s="44"/>
      <c r="J28" s="44"/>
      <c r="K28" s="44"/>
      <c r="L28" s="44"/>
      <c r="M28" s="44"/>
      <c r="N28" s="44"/>
      <c r="O28" s="44"/>
      <c r="P28" s="44"/>
      <c r="Q28" s="44"/>
      <c r="R28" s="44"/>
      <c r="S28" s="44"/>
      <c r="T28" s="44"/>
      <c r="U28" s="44"/>
      <c r="V28" s="44"/>
      <c r="W28" s="44"/>
      <c r="X28" s="44"/>
      <c r="Y28" s="44"/>
      <c r="Z28" s="44"/>
    </row>
    <row r="29" ht="12.75" customHeight="1">
      <c r="A29" s="44"/>
      <c r="B29" s="138"/>
      <c r="C29" s="44"/>
      <c r="D29" s="44"/>
      <c r="E29" s="44"/>
      <c r="F29" s="44"/>
      <c r="G29" s="44"/>
      <c r="H29" s="44"/>
      <c r="I29" s="44"/>
      <c r="J29" s="44"/>
      <c r="K29" s="44"/>
      <c r="L29" s="44"/>
      <c r="M29" s="44"/>
      <c r="N29" s="44"/>
      <c r="O29" s="44"/>
      <c r="P29" s="44"/>
      <c r="Q29" s="44"/>
      <c r="R29" s="44"/>
      <c r="S29" s="44"/>
      <c r="T29" s="44"/>
      <c r="U29" s="44"/>
      <c r="V29" s="44"/>
      <c r="W29" s="44"/>
      <c r="X29" s="44"/>
      <c r="Y29" s="44"/>
      <c r="Z29" s="44"/>
    </row>
    <row r="30" ht="12.75" customHeight="1">
      <c r="A30" s="44"/>
      <c r="B30" s="138"/>
      <c r="C30" s="44"/>
      <c r="D30" s="44"/>
      <c r="E30" s="44"/>
      <c r="F30" s="44"/>
      <c r="G30" s="44"/>
      <c r="H30" s="44"/>
      <c r="I30" s="44"/>
      <c r="J30" s="44"/>
      <c r="K30" s="44"/>
      <c r="L30" s="44"/>
      <c r="M30" s="44"/>
      <c r="N30" s="44"/>
      <c r="O30" s="44"/>
      <c r="P30" s="44"/>
      <c r="Q30" s="44"/>
      <c r="R30" s="44"/>
      <c r="S30" s="44"/>
      <c r="T30" s="44"/>
      <c r="U30" s="44"/>
      <c r="V30" s="44"/>
      <c r="W30" s="44"/>
      <c r="X30" s="44"/>
      <c r="Y30" s="44"/>
      <c r="Z30" s="44"/>
    </row>
    <row r="31" ht="12.75" customHeight="1">
      <c r="A31" s="44"/>
      <c r="B31" s="138"/>
      <c r="C31" s="44"/>
      <c r="D31" s="44"/>
      <c r="E31" s="44"/>
      <c r="F31" s="44"/>
      <c r="G31" s="44"/>
      <c r="H31" s="44"/>
      <c r="I31" s="44"/>
      <c r="J31" s="44"/>
      <c r="K31" s="44"/>
      <c r="L31" s="44"/>
      <c r="M31" s="44"/>
      <c r="N31" s="44"/>
      <c r="O31" s="44"/>
      <c r="P31" s="44"/>
      <c r="Q31" s="44"/>
      <c r="R31" s="44"/>
      <c r="S31" s="44"/>
      <c r="T31" s="44"/>
      <c r="U31" s="44"/>
      <c r="V31" s="44"/>
      <c r="W31" s="44"/>
      <c r="X31" s="44"/>
      <c r="Y31" s="44"/>
      <c r="Z31" s="44"/>
    </row>
    <row r="32" ht="12.75" customHeight="1">
      <c r="A32" s="44"/>
      <c r="B32" s="138"/>
      <c r="C32" s="44"/>
      <c r="D32" s="44"/>
      <c r="E32" s="44"/>
      <c r="F32" s="44"/>
      <c r="G32" s="44"/>
      <c r="H32" s="44"/>
      <c r="I32" s="44"/>
      <c r="J32" s="44"/>
      <c r="K32" s="44"/>
      <c r="L32" s="44"/>
      <c r="M32" s="44"/>
      <c r="N32" s="44"/>
      <c r="O32" s="44"/>
      <c r="P32" s="44"/>
      <c r="Q32" s="44"/>
      <c r="R32" s="44"/>
      <c r="S32" s="44"/>
      <c r="T32" s="44"/>
      <c r="U32" s="44"/>
      <c r="V32" s="44"/>
      <c r="W32" s="44"/>
      <c r="X32" s="44"/>
      <c r="Y32" s="44"/>
      <c r="Z32" s="44"/>
    </row>
    <row r="33" ht="12.75" customHeight="1">
      <c r="A33" s="44"/>
      <c r="B33" s="138"/>
      <c r="C33" s="44"/>
      <c r="D33" s="44"/>
      <c r="E33" s="44"/>
      <c r="F33" s="44"/>
      <c r="G33" s="44"/>
      <c r="H33" s="44"/>
      <c r="I33" s="44"/>
      <c r="J33" s="44"/>
      <c r="K33" s="44"/>
      <c r="L33" s="44"/>
      <c r="M33" s="44"/>
      <c r="N33" s="44"/>
      <c r="O33" s="44"/>
      <c r="P33" s="44"/>
      <c r="Q33" s="44"/>
      <c r="R33" s="44"/>
      <c r="S33" s="44"/>
      <c r="T33" s="44"/>
      <c r="U33" s="44"/>
      <c r="V33" s="44"/>
      <c r="W33" s="44"/>
      <c r="X33" s="44"/>
      <c r="Y33" s="44"/>
      <c r="Z33" s="44"/>
    </row>
    <row r="34" ht="12.75" customHeight="1">
      <c r="A34" s="44"/>
      <c r="B34" s="138"/>
      <c r="C34" s="44"/>
      <c r="D34" s="44"/>
      <c r="E34" s="44"/>
      <c r="F34" s="44"/>
      <c r="G34" s="44"/>
      <c r="H34" s="44"/>
      <c r="I34" s="44"/>
      <c r="J34" s="44"/>
      <c r="K34" s="44"/>
      <c r="L34" s="44"/>
      <c r="M34" s="44"/>
      <c r="N34" s="44"/>
      <c r="O34" s="44"/>
      <c r="P34" s="44"/>
      <c r="Q34" s="44"/>
      <c r="R34" s="44"/>
      <c r="S34" s="44"/>
      <c r="T34" s="44"/>
      <c r="U34" s="44"/>
      <c r="V34" s="44"/>
      <c r="W34" s="44"/>
      <c r="X34" s="44"/>
      <c r="Y34" s="44"/>
      <c r="Z34" s="44"/>
    </row>
    <row r="35" ht="12.75" customHeight="1">
      <c r="A35" s="44"/>
      <c r="B35" s="138"/>
      <c r="C35" s="44"/>
      <c r="D35" s="44"/>
      <c r="E35" s="44"/>
      <c r="F35" s="44"/>
      <c r="G35" s="44"/>
      <c r="H35" s="44"/>
      <c r="I35" s="44"/>
      <c r="J35" s="44"/>
      <c r="K35" s="44"/>
      <c r="L35" s="44"/>
      <c r="M35" s="44"/>
      <c r="N35" s="44"/>
      <c r="O35" s="44"/>
      <c r="P35" s="44"/>
      <c r="Q35" s="44"/>
      <c r="R35" s="44"/>
      <c r="S35" s="44"/>
      <c r="T35" s="44"/>
      <c r="U35" s="44"/>
      <c r="V35" s="44"/>
      <c r="W35" s="44"/>
      <c r="X35" s="44"/>
      <c r="Y35" s="44"/>
      <c r="Z35" s="44"/>
    </row>
    <row r="36" ht="12.75" customHeight="1">
      <c r="A36" s="44"/>
      <c r="B36" s="138"/>
      <c r="C36" s="44"/>
      <c r="D36" s="44"/>
      <c r="E36" s="44"/>
      <c r="F36" s="44"/>
      <c r="G36" s="44"/>
      <c r="H36" s="44"/>
      <c r="I36" s="44"/>
      <c r="J36" s="44"/>
      <c r="K36" s="44"/>
      <c r="L36" s="44"/>
      <c r="M36" s="44"/>
      <c r="N36" s="44"/>
      <c r="O36" s="44"/>
      <c r="P36" s="44"/>
      <c r="Q36" s="44"/>
      <c r="R36" s="44"/>
      <c r="S36" s="44"/>
      <c r="T36" s="44"/>
      <c r="U36" s="44"/>
      <c r="V36" s="44"/>
      <c r="W36" s="44"/>
      <c r="X36" s="44"/>
      <c r="Y36" s="44"/>
      <c r="Z36" s="44"/>
    </row>
    <row r="37" ht="12.75" customHeight="1">
      <c r="A37" s="44"/>
      <c r="B37" s="138"/>
      <c r="C37" s="44"/>
      <c r="D37" s="44"/>
      <c r="E37" s="44"/>
      <c r="F37" s="44"/>
      <c r="G37" s="44"/>
      <c r="H37" s="44"/>
      <c r="I37" s="44"/>
      <c r="J37" s="44"/>
      <c r="K37" s="44"/>
      <c r="L37" s="44"/>
      <c r="M37" s="44"/>
      <c r="N37" s="44"/>
      <c r="O37" s="44"/>
      <c r="P37" s="44"/>
      <c r="Q37" s="44"/>
      <c r="R37" s="44"/>
      <c r="S37" s="44"/>
      <c r="T37" s="44"/>
      <c r="U37" s="44"/>
      <c r="V37" s="44"/>
      <c r="W37" s="44"/>
      <c r="X37" s="44"/>
      <c r="Y37" s="44"/>
      <c r="Z37" s="44"/>
    </row>
    <row r="38" ht="12.75" customHeight="1">
      <c r="A38" s="44"/>
      <c r="B38" s="138"/>
      <c r="C38" s="44"/>
      <c r="D38" s="44"/>
      <c r="E38" s="44"/>
      <c r="F38" s="44"/>
      <c r="G38" s="44"/>
      <c r="H38" s="44"/>
      <c r="I38" s="44"/>
      <c r="J38" s="44"/>
      <c r="K38" s="44"/>
      <c r="L38" s="44"/>
      <c r="M38" s="44"/>
      <c r="N38" s="44"/>
      <c r="O38" s="44"/>
      <c r="P38" s="44"/>
      <c r="Q38" s="44"/>
      <c r="R38" s="44"/>
      <c r="S38" s="44"/>
      <c r="T38" s="44"/>
      <c r="U38" s="44"/>
      <c r="V38" s="44"/>
      <c r="W38" s="44"/>
      <c r="X38" s="44"/>
      <c r="Y38" s="44"/>
      <c r="Z38" s="44"/>
    </row>
    <row r="39" ht="12.75" customHeight="1">
      <c r="A39" s="44"/>
      <c r="B39" s="138"/>
      <c r="C39" s="44"/>
      <c r="D39" s="44"/>
      <c r="E39" s="44"/>
      <c r="F39" s="44"/>
      <c r="G39" s="44"/>
      <c r="H39" s="44"/>
      <c r="I39" s="44"/>
      <c r="J39" s="44"/>
      <c r="K39" s="44"/>
      <c r="L39" s="44"/>
      <c r="M39" s="44"/>
      <c r="N39" s="44"/>
      <c r="O39" s="44"/>
      <c r="P39" s="44"/>
      <c r="Q39" s="44"/>
      <c r="R39" s="44"/>
      <c r="S39" s="44"/>
      <c r="T39" s="44"/>
      <c r="U39" s="44"/>
      <c r="V39" s="44"/>
      <c r="W39" s="44"/>
      <c r="X39" s="44"/>
      <c r="Y39" s="44"/>
      <c r="Z39" s="44"/>
    </row>
    <row r="40" ht="12.75" customHeight="1">
      <c r="A40" s="44"/>
      <c r="B40" s="138"/>
      <c r="C40" s="44"/>
      <c r="D40" s="44"/>
      <c r="E40" s="44"/>
      <c r="F40" s="44"/>
      <c r="G40" s="44"/>
      <c r="H40" s="44"/>
      <c r="I40" s="44"/>
      <c r="J40" s="44"/>
      <c r="K40" s="44"/>
      <c r="L40" s="44"/>
      <c r="M40" s="44"/>
      <c r="N40" s="44"/>
      <c r="O40" s="44"/>
      <c r="P40" s="44"/>
      <c r="Q40" s="44"/>
      <c r="R40" s="44"/>
      <c r="S40" s="44"/>
      <c r="T40" s="44"/>
      <c r="U40" s="44"/>
      <c r="V40" s="44"/>
      <c r="W40" s="44"/>
      <c r="X40" s="44"/>
      <c r="Y40" s="44"/>
      <c r="Z40" s="44"/>
    </row>
    <row r="41" ht="12.75" customHeight="1">
      <c r="A41" s="44"/>
      <c r="B41" s="138"/>
      <c r="C41" s="44"/>
      <c r="D41" s="44"/>
      <c r="E41" s="44"/>
      <c r="F41" s="44"/>
      <c r="G41" s="44"/>
      <c r="H41" s="44"/>
      <c r="I41" s="44"/>
      <c r="J41" s="44"/>
      <c r="K41" s="44"/>
      <c r="L41" s="44"/>
      <c r="M41" s="44"/>
      <c r="N41" s="44"/>
      <c r="O41" s="44"/>
      <c r="P41" s="44"/>
      <c r="Q41" s="44"/>
      <c r="R41" s="44"/>
      <c r="S41" s="44"/>
      <c r="T41" s="44"/>
      <c r="U41" s="44"/>
      <c r="V41" s="44"/>
      <c r="W41" s="44"/>
      <c r="X41" s="44"/>
      <c r="Y41" s="44"/>
      <c r="Z41" s="44"/>
    </row>
    <row r="42" ht="12.75" customHeight="1">
      <c r="A42" s="44"/>
      <c r="B42" s="138"/>
      <c r="C42" s="44"/>
      <c r="D42" s="44"/>
      <c r="E42" s="44"/>
      <c r="F42" s="44"/>
      <c r="G42" s="44"/>
      <c r="H42" s="44"/>
      <c r="I42" s="44"/>
      <c r="J42" s="44"/>
      <c r="K42" s="44"/>
      <c r="L42" s="44"/>
      <c r="M42" s="44"/>
      <c r="N42" s="44"/>
      <c r="O42" s="44"/>
      <c r="P42" s="44"/>
      <c r="Q42" s="44"/>
      <c r="R42" s="44"/>
      <c r="S42" s="44"/>
      <c r="T42" s="44"/>
      <c r="U42" s="44"/>
      <c r="V42" s="44"/>
      <c r="W42" s="44"/>
      <c r="X42" s="44"/>
      <c r="Y42" s="44"/>
      <c r="Z42" s="44"/>
    </row>
    <row r="43" ht="12.75" customHeight="1">
      <c r="A43" s="44"/>
      <c r="B43" s="138"/>
      <c r="C43" s="44"/>
      <c r="D43" s="44"/>
      <c r="E43" s="44"/>
      <c r="F43" s="44"/>
      <c r="G43" s="44"/>
      <c r="H43" s="44"/>
      <c r="I43" s="44"/>
      <c r="J43" s="44"/>
      <c r="K43" s="44"/>
      <c r="L43" s="44"/>
      <c r="M43" s="44"/>
      <c r="N43" s="44"/>
      <c r="O43" s="44"/>
      <c r="P43" s="44"/>
      <c r="Q43" s="44"/>
      <c r="R43" s="44"/>
      <c r="S43" s="44"/>
      <c r="T43" s="44"/>
      <c r="U43" s="44"/>
      <c r="V43" s="44"/>
      <c r="W43" s="44"/>
      <c r="X43" s="44"/>
      <c r="Y43" s="44"/>
      <c r="Z43" s="44"/>
    </row>
    <row r="44" ht="12.75" customHeight="1">
      <c r="A44" s="44"/>
      <c r="B44" s="138"/>
      <c r="C44" s="44"/>
      <c r="D44" s="44"/>
      <c r="E44" s="44"/>
      <c r="F44" s="44"/>
      <c r="G44" s="44"/>
      <c r="H44" s="44"/>
      <c r="I44" s="44"/>
      <c r="J44" s="44"/>
      <c r="K44" s="44"/>
      <c r="L44" s="44"/>
      <c r="M44" s="44"/>
      <c r="N44" s="44"/>
      <c r="O44" s="44"/>
      <c r="P44" s="44"/>
      <c r="Q44" s="44"/>
      <c r="R44" s="44"/>
      <c r="S44" s="44"/>
      <c r="T44" s="44"/>
      <c r="U44" s="44"/>
      <c r="V44" s="44"/>
      <c r="W44" s="44"/>
      <c r="X44" s="44"/>
      <c r="Y44" s="44"/>
      <c r="Z44" s="44"/>
    </row>
    <row r="45" ht="12.75" customHeight="1">
      <c r="A45" s="44"/>
      <c r="B45" s="138"/>
      <c r="C45" s="44"/>
      <c r="D45" s="44"/>
      <c r="E45" s="44"/>
      <c r="F45" s="44"/>
      <c r="G45" s="44"/>
      <c r="H45" s="44"/>
      <c r="I45" s="44"/>
      <c r="J45" s="44"/>
      <c r="K45" s="44"/>
      <c r="L45" s="44"/>
      <c r="M45" s="44"/>
      <c r="N45" s="44"/>
      <c r="O45" s="44"/>
      <c r="P45" s="44"/>
      <c r="Q45" s="44"/>
      <c r="R45" s="44"/>
      <c r="S45" s="44"/>
      <c r="T45" s="44"/>
      <c r="U45" s="44"/>
      <c r="V45" s="44"/>
      <c r="W45" s="44"/>
      <c r="X45" s="44"/>
      <c r="Y45" s="44"/>
      <c r="Z45" s="44"/>
    </row>
    <row r="46" ht="12.75" customHeight="1">
      <c r="A46" s="44"/>
      <c r="B46" s="138"/>
      <c r="C46" s="44"/>
      <c r="D46" s="44"/>
      <c r="E46" s="44"/>
      <c r="F46" s="44"/>
      <c r="G46" s="44"/>
      <c r="H46" s="44"/>
      <c r="I46" s="44"/>
      <c r="J46" s="44"/>
      <c r="K46" s="44"/>
      <c r="L46" s="44"/>
      <c r="M46" s="44"/>
      <c r="N46" s="44"/>
      <c r="O46" s="44"/>
      <c r="P46" s="44"/>
      <c r="Q46" s="44"/>
      <c r="R46" s="44"/>
      <c r="S46" s="44"/>
      <c r="T46" s="44"/>
      <c r="U46" s="44"/>
      <c r="V46" s="44"/>
      <c r="W46" s="44"/>
      <c r="X46" s="44"/>
      <c r="Y46" s="44"/>
      <c r="Z46" s="44"/>
    </row>
    <row r="47" ht="12.75" customHeight="1">
      <c r="A47" s="44"/>
      <c r="B47" s="138"/>
      <c r="C47" s="44"/>
      <c r="D47" s="44"/>
      <c r="E47" s="44"/>
      <c r="F47" s="44"/>
      <c r="G47" s="44"/>
      <c r="H47" s="44"/>
      <c r="I47" s="44"/>
      <c r="J47" s="44"/>
      <c r="K47" s="44"/>
      <c r="L47" s="44"/>
      <c r="M47" s="44"/>
      <c r="N47" s="44"/>
      <c r="O47" s="44"/>
      <c r="P47" s="44"/>
      <c r="Q47" s="44"/>
      <c r="R47" s="44"/>
      <c r="S47" s="44"/>
      <c r="T47" s="44"/>
      <c r="U47" s="44"/>
      <c r="V47" s="44"/>
      <c r="W47" s="44"/>
      <c r="X47" s="44"/>
      <c r="Y47" s="44"/>
      <c r="Z47" s="44"/>
    </row>
    <row r="48" ht="12.75" customHeight="1">
      <c r="A48" s="44"/>
      <c r="B48" s="138"/>
      <c r="C48" s="44"/>
      <c r="D48" s="44"/>
      <c r="E48" s="44"/>
      <c r="F48" s="44"/>
      <c r="G48" s="44"/>
      <c r="H48" s="44"/>
      <c r="I48" s="44"/>
      <c r="J48" s="44"/>
      <c r="K48" s="44"/>
      <c r="L48" s="44"/>
      <c r="M48" s="44"/>
      <c r="N48" s="44"/>
      <c r="O48" s="44"/>
      <c r="P48" s="44"/>
      <c r="Q48" s="44"/>
      <c r="R48" s="44"/>
      <c r="S48" s="44"/>
      <c r="T48" s="44"/>
      <c r="U48" s="44"/>
      <c r="V48" s="44"/>
      <c r="W48" s="44"/>
      <c r="X48" s="44"/>
      <c r="Y48" s="44"/>
      <c r="Z48" s="44"/>
    </row>
    <row r="49" ht="12.75" customHeight="1">
      <c r="A49" s="44"/>
      <c r="B49" s="138"/>
      <c r="C49" s="44"/>
      <c r="D49" s="44"/>
      <c r="E49" s="44"/>
      <c r="F49" s="44"/>
      <c r="G49" s="44"/>
      <c r="H49" s="44"/>
      <c r="I49" s="44"/>
      <c r="J49" s="44"/>
      <c r="K49" s="44"/>
      <c r="L49" s="44"/>
      <c r="M49" s="44"/>
      <c r="N49" s="44"/>
      <c r="O49" s="44"/>
      <c r="P49" s="44"/>
      <c r="Q49" s="44"/>
      <c r="R49" s="44"/>
      <c r="S49" s="44"/>
      <c r="T49" s="44"/>
      <c r="U49" s="44"/>
      <c r="V49" s="44"/>
      <c r="W49" s="44"/>
      <c r="X49" s="44"/>
      <c r="Y49" s="44"/>
      <c r="Z49" s="44"/>
    </row>
    <row r="50" ht="12.75" customHeight="1">
      <c r="A50" s="44"/>
      <c r="B50" s="138"/>
      <c r="C50" s="44"/>
      <c r="D50" s="44"/>
      <c r="E50" s="44"/>
      <c r="F50" s="44"/>
      <c r="G50" s="44"/>
      <c r="H50" s="44"/>
      <c r="I50" s="44"/>
      <c r="J50" s="44"/>
      <c r="K50" s="44"/>
      <c r="L50" s="44"/>
      <c r="M50" s="44"/>
      <c r="N50" s="44"/>
      <c r="O50" s="44"/>
      <c r="P50" s="44"/>
      <c r="Q50" s="44"/>
      <c r="R50" s="44"/>
      <c r="S50" s="44"/>
      <c r="T50" s="44"/>
      <c r="U50" s="44"/>
      <c r="V50" s="44"/>
      <c r="W50" s="44"/>
      <c r="X50" s="44"/>
      <c r="Y50" s="44"/>
      <c r="Z50" s="44"/>
    </row>
    <row r="51" ht="12.75" customHeight="1">
      <c r="A51" s="44"/>
      <c r="B51" s="138"/>
      <c r="C51" s="44"/>
      <c r="D51" s="44"/>
      <c r="E51" s="44"/>
      <c r="F51" s="44"/>
      <c r="G51" s="44"/>
      <c r="H51" s="44"/>
      <c r="I51" s="44"/>
      <c r="J51" s="44"/>
      <c r="K51" s="44"/>
      <c r="L51" s="44"/>
      <c r="M51" s="44"/>
      <c r="N51" s="44"/>
      <c r="O51" s="44"/>
      <c r="P51" s="44"/>
      <c r="Q51" s="44"/>
      <c r="R51" s="44"/>
      <c r="S51" s="44"/>
      <c r="T51" s="44"/>
      <c r="U51" s="44"/>
      <c r="V51" s="44"/>
      <c r="W51" s="44"/>
      <c r="X51" s="44"/>
      <c r="Y51" s="44"/>
      <c r="Z51" s="44"/>
    </row>
    <row r="52" ht="12.75" customHeight="1">
      <c r="A52" s="44"/>
      <c r="B52" s="138"/>
      <c r="C52" s="44"/>
      <c r="D52" s="44"/>
      <c r="E52" s="44"/>
      <c r="F52" s="44"/>
      <c r="G52" s="44"/>
      <c r="H52" s="44"/>
      <c r="I52" s="44"/>
      <c r="J52" s="44"/>
      <c r="K52" s="44"/>
      <c r="L52" s="44"/>
      <c r="M52" s="44"/>
      <c r="N52" s="44"/>
      <c r="O52" s="44"/>
      <c r="P52" s="44"/>
      <c r="Q52" s="44"/>
      <c r="R52" s="44"/>
      <c r="S52" s="44"/>
      <c r="T52" s="44"/>
      <c r="U52" s="44"/>
      <c r="V52" s="44"/>
      <c r="W52" s="44"/>
      <c r="X52" s="44"/>
      <c r="Y52" s="44"/>
      <c r="Z52" s="44"/>
    </row>
    <row r="53" ht="12.75" customHeight="1">
      <c r="A53" s="44"/>
      <c r="B53" s="138"/>
      <c r="C53" s="44"/>
      <c r="D53" s="44"/>
      <c r="E53" s="44"/>
      <c r="F53" s="44"/>
      <c r="G53" s="44"/>
      <c r="H53" s="44"/>
      <c r="I53" s="44"/>
      <c r="J53" s="44"/>
      <c r="K53" s="44"/>
      <c r="L53" s="44"/>
      <c r="M53" s="44"/>
      <c r="N53" s="44"/>
      <c r="O53" s="44"/>
      <c r="P53" s="44"/>
      <c r="Q53" s="44"/>
      <c r="R53" s="44"/>
      <c r="S53" s="44"/>
      <c r="T53" s="44"/>
      <c r="U53" s="44"/>
      <c r="V53" s="44"/>
      <c r="W53" s="44"/>
      <c r="X53" s="44"/>
      <c r="Y53" s="44"/>
      <c r="Z53" s="44"/>
    </row>
    <row r="54" ht="12.75" customHeight="1">
      <c r="A54" s="44"/>
      <c r="B54" s="138"/>
      <c r="C54" s="44"/>
      <c r="D54" s="44"/>
      <c r="E54" s="44"/>
      <c r="F54" s="44"/>
      <c r="G54" s="44"/>
      <c r="H54" s="44"/>
      <c r="I54" s="44"/>
      <c r="J54" s="44"/>
      <c r="K54" s="44"/>
      <c r="L54" s="44"/>
      <c r="M54" s="44"/>
      <c r="N54" s="44"/>
      <c r="O54" s="44"/>
      <c r="P54" s="44"/>
      <c r="Q54" s="44"/>
      <c r="R54" s="44"/>
      <c r="S54" s="44"/>
      <c r="T54" s="44"/>
      <c r="U54" s="44"/>
      <c r="V54" s="44"/>
      <c r="W54" s="44"/>
      <c r="X54" s="44"/>
      <c r="Y54" s="44"/>
      <c r="Z54" s="44"/>
    </row>
    <row r="55" ht="12.75" customHeight="1">
      <c r="A55" s="44"/>
      <c r="B55" s="138"/>
      <c r="C55" s="44"/>
      <c r="D55" s="44"/>
      <c r="E55" s="44"/>
      <c r="F55" s="44"/>
      <c r="G55" s="44"/>
      <c r="H55" s="44"/>
      <c r="I55" s="44"/>
      <c r="J55" s="44"/>
      <c r="K55" s="44"/>
      <c r="L55" s="44"/>
      <c r="M55" s="44"/>
      <c r="N55" s="44"/>
      <c r="O55" s="44"/>
      <c r="P55" s="44"/>
      <c r="Q55" s="44"/>
      <c r="R55" s="44"/>
      <c r="S55" s="44"/>
      <c r="T55" s="44"/>
      <c r="U55" s="44"/>
      <c r="V55" s="44"/>
      <c r="W55" s="44"/>
      <c r="X55" s="44"/>
      <c r="Y55" s="44"/>
      <c r="Z55" s="44"/>
    </row>
    <row r="56" ht="12.75" customHeight="1">
      <c r="A56" s="44"/>
      <c r="B56" s="138"/>
      <c r="C56" s="44"/>
      <c r="D56" s="44"/>
      <c r="E56" s="44"/>
      <c r="F56" s="44"/>
      <c r="G56" s="44"/>
      <c r="H56" s="44"/>
      <c r="I56" s="44"/>
      <c r="J56" s="44"/>
      <c r="K56" s="44"/>
      <c r="L56" s="44"/>
      <c r="M56" s="44"/>
      <c r="N56" s="44"/>
      <c r="O56" s="44"/>
      <c r="P56" s="44"/>
      <c r="Q56" s="44"/>
      <c r="R56" s="44"/>
      <c r="S56" s="44"/>
      <c r="T56" s="44"/>
      <c r="U56" s="44"/>
      <c r="V56" s="44"/>
      <c r="W56" s="44"/>
      <c r="X56" s="44"/>
      <c r="Y56" s="44"/>
      <c r="Z56" s="44"/>
    </row>
    <row r="57" ht="12.75" customHeight="1">
      <c r="A57" s="44"/>
      <c r="B57" s="138"/>
      <c r="C57" s="44"/>
      <c r="D57" s="44"/>
      <c r="E57" s="44"/>
      <c r="F57" s="44"/>
      <c r="G57" s="44"/>
      <c r="H57" s="44"/>
      <c r="I57" s="44"/>
      <c r="J57" s="44"/>
      <c r="K57" s="44"/>
      <c r="L57" s="44"/>
      <c r="M57" s="44"/>
      <c r="N57" s="44"/>
      <c r="O57" s="44"/>
      <c r="P57" s="44"/>
      <c r="Q57" s="44"/>
      <c r="R57" s="44"/>
      <c r="S57" s="44"/>
      <c r="T57" s="44"/>
      <c r="U57" s="44"/>
      <c r="V57" s="44"/>
      <c r="W57" s="44"/>
      <c r="X57" s="44"/>
      <c r="Y57" s="44"/>
      <c r="Z57" s="44"/>
    </row>
    <row r="58" ht="12.75" customHeight="1">
      <c r="A58" s="44"/>
      <c r="B58" s="138"/>
      <c r="C58" s="44"/>
      <c r="D58" s="44"/>
      <c r="E58" s="44"/>
      <c r="F58" s="44"/>
      <c r="G58" s="44"/>
      <c r="H58" s="44"/>
      <c r="I58" s="44"/>
      <c r="J58" s="44"/>
      <c r="K58" s="44"/>
      <c r="L58" s="44"/>
      <c r="M58" s="44"/>
      <c r="N58" s="44"/>
      <c r="O58" s="44"/>
      <c r="P58" s="44"/>
      <c r="Q58" s="44"/>
      <c r="R58" s="44"/>
      <c r="S58" s="44"/>
      <c r="T58" s="44"/>
      <c r="U58" s="44"/>
      <c r="V58" s="44"/>
      <c r="W58" s="44"/>
      <c r="X58" s="44"/>
      <c r="Y58" s="44"/>
      <c r="Z58" s="44"/>
    </row>
    <row r="59" ht="12.75" customHeight="1">
      <c r="A59" s="44"/>
      <c r="B59" s="138"/>
      <c r="C59" s="44"/>
      <c r="D59" s="44"/>
      <c r="E59" s="44"/>
      <c r="F59" s="44"/>
      <c r="G59" s="44"/>
      <c r="H59" s="44"/>
      <c r="I59" s="44"/>
      <c r="J59" s="44"/>
      <c r="K59" s="44"/>
      <c r="L59" s="44"/>
      <c r="M59" s="44"/>
      <c r="N59" s="44"/>
      <c r="O59" s="44"/>
      <c r="P59" s="44"/>
      <c r="Q59" s="44"/>
      <c r="R59" s="44"/>
      <c r="S59" s="44"/>
      <c r="T59" s="44"/>
      <c r="U59" s="44"/>
      <c r="V59" s="44"/>
      <c r="W59" s="44"/>
      <c r="X59" s="44"/>
      <c r="Y59" s="44"/>
      <c r="Z59" s="44"/>
    </row>
    <row r="60" ht="12.75" customHeight="1">
      <c r="A60" s="44"/>
      <c r="B60" s="138"/>
      <c r="C60" s="44"/>
      <c r="D60" s="44"/>
      <c r="E60" s="44"/>
      <c r="F60" s="44"/>
      <c r="G60" s="44"/>
      <c r="H60" s="44"/>
      <c r="I60" s="44"/>
      <c r="J60" s="44"/>
      <c r="K60" s="44"/>
      <c r="L60" s="44"/>
      <c r="M60" s="44"/>
      <c r="N60" s="44"/>
      <c r="O60" s="44"/>
      <c r="P60" s="44"/>
      <c r="Q60" s="44"/>
      <c r="R60" s="44"/>
      <c r="S60" s="44"/>
      <c r="T60" s="44"/>
      <c r="U60" s="44"/>
      <c r="V60" s="44"/>
      <c r="W60" s="44"/>
      <c r="X60" s="44"/>
      <c r="Y60" s="44"/>
      <c r="Z60" s="44"/>
    </row>
    <row r="61" ht="12.75" customHeight="1">
      <c r="A61" s="44"/>
      <c r="B61" s="138"/>
      <c r="C61" s="44"/>
      <c r="D61" s="44"/>
      <c r="E61" s="44"/>
      <c r="F61" s="44"/>
      <c r="G61" s="44"/>
      <c r="H61" s="44"/>
      <c r="I61" s="44"/>
      <c r="J61" s="44"/>
      <c r="K61" s="44"/>
      <c r="L61" s="44"/>
      <c r="M61" s="44"/>
      <c r="N61" s="44"/>
      <c r="O61" s="44"/>
      <c r="P61" s="44"/>
      <c r="Q61" s="44"/>
      <c r="R61" s="44"/>
      <c r="S61" s="44"/>
      <c r="T61" s="44"/>
      <c r="U61" s="44"/>
      <c r="V61" s="44"/>
      <c r="W61" s="44"/>
      <c r="X61" s="44"/>
      <c r="Y61" s="44"/>
      <c r="Z61" s="44"/>
    </row>
    <row r="62" ht="12.75" customHeight="1">
      <c r="A62" s="44"/>
      <c r="B62" s="138"/>
      <c r="C62" s="44"/>
      <c r="D62" s="44"/>
      <c r="E62" s="44"/>
      <c r="F62" s="44"/>
      <c r="G62" s="44"/>
      <c r="H62" s="44"/>
      <c r="I62" s="44"/>
      <c r="J62" s="44"/>
      <c r="K62" s="44"/>
      <c r="L62" s="44"/>
      <c r="M62" s="44"/>
      <c r="N62" s="44"/>
      <c r="O62" s="44"/>
      <c r="P62" s="44"/>
      <c r="Q62" s="44"/>
      <c r="R62" s="44"/>
      <c r="S62" s="44"/>
      <c r="T62" s="44"/>
      <c r="U62" s="44"/>
      <c r="V62" s="44"/>
      <c r="W62" s="44"/>
      <c r="X62" s="44"/>
      <c r="Y62" s="44"/>
      <c r="Z62" s="44"/>
    </row>
    <row r="63" ht="12.75" customHeight="1">
      <c r="A63" s="44"/>
      <c r="B63" s="138"/>
      <c r="C63" s="44"/>
      <c r="D63" s="44"/>
      <c r="E63" s="44"/>
      <c r="F63" s="44"/>
      <c r="G63" s="44"/>
      <c r="H63" s="44"/>
      <c r="I63" s="44"/>
      <c r="J63" s="44"/>
      <c r="K63" s="44"/>
      <c r="L63" s="44"/>
      <c r="M63" s="44"/>
      <c r="N63" s="44"/>
      <c r="O63" s="44"/>
      <c r="P63" s="44"/>
      <c r="Q63" s="44"/>
      <c r="R63" s="44"/>
      <c r="S63" s="44"/>
      <c r="T63" s="44"/>
      <c r="U63" s="44"/>
      <c r="V63" s="44"/>
      <c r="W63" s="44"/>
      <c r="X63" s="44"/>
      <c r="Y63" s="44"/>
      <c r="Z63" s="44"/>
    </row>
    <row r="64" ht="12.75" customHeight="1">
      <c r="A64" s="44"/>
      <c r="B64" s="138"/>
      <c r="C64" s="44"/>
      <c r="D64" s="44"/>
      <c r="E64" s="44"/>
      <c r="F64" s="44"/>
      <c r="G64" s="44"/>
      <c r="H64" s="44"/>
      <c r="I64" s="44"/>
      <c r="J64" s="44"/>
      <c r="K64" s="44"/>
      <c r="L64" s="44"/>
      <c r="M64" s="44"/>
      <c r="N64" s="44"/>
      <c r="O64" s="44"/>
      <c r="P64" s="44"/>
      <c r="Q64" s="44"/>
      <c r="R64" s="44"/>
      <c r="S64" s="44"/>
      <c r="T64" s="44"/>
      <c r="U64" s="44"/>
      <c r="V64" s="44"/>
      <c r="W64" s="44"/>
      <c r="X64" s="44"/>
      <c r="Y64" s="44"/>
      <c r="Z64" s="44"/>
    </row>
    <row r="65" ht="12.75" customHeight="1">
      <c r="A65" s="44"/>
      <c r="B65" s="138"/>
      <c r="C65" s="44"/>
      <c r="D65" s="44"/>
      <c r="E65" s="44"/>
      <c r="F65" s="44"/>
      <c r="G65" s="44"/>
      <c r="H65" s="44"/>
      <c r="I65" s="44"/>
      <c r="J65" s="44"/>
      <c r="K65" s="44"/>
      <c r="L65" s="44"/>
      <c r="M65" s="44"/>
      <c r="N65" s="44"/>
      <c r="O65" s="44"/>
      <c r="P65" s="44"/>
      <c r="Q65" s="44"/>
      <c r="R65" s="44"/>
      <c r="S65" s="44"/>
      <c r="T65" s="44"/>
      <c r="U65" s="44"/>
      <c r="V65" s="44"/>
      <c r="W65" s="44"/>
      <c r="X65" s="44"/>
      <c r="Y65" s="44"/>
      <c r="Z65" s="44"/>
    </row>
    <row r="66" ht="12.75" customHeight="1">
      <c r="A66" s="44"/>
      <c r="B66" s="138"/>
      <c r="C66" s="44"/>
      <c r="D66" s="44"/>
      <c r="E66" s="44"/>
      <c r="F66" s="44"/>
      <c r="G66" s="44"/>
      <c r="H66" s="44"/>
      <c r="I66" s="44"/>
      <c r="J66" s="44"/>
      <c r="K66" s="44"/>
      <c r="L66" s="44"/>
      <c r="M66" s="44"/>
      <c r="N66" s="44"/>
      <c r="O66" s="44"/>
      <c r="P66" s="44"/>
      <c r="Q66" s="44"/>
      <c r="R66" s="44"/>
      <c r="S66" s="44"/>
      <c r="T66" s="44"/>
      <c r="U66" s="44"/>
      <c r="V66" s="44"/>
      <c r="W66" s="44"/>
      <c r="X66" s="44"/>
      <c r="Y66" s="44"/>
      <c r="Z66" s="44"/>
    </row>
    <row r="67" ht="12.75" customHeight="1">
      <c r="A67" s="44"/>
      <c r="B67" s="138"/>
      <c r="C67" s="44"/>
      <c r="D67" s="44"/>
      <c r="E67" s="44"/>
      <c r="F67" s="44"/>
      <c r="G67" s="44"/>
      <c r="H67" s="44"/>
      <c r="I67" s="44"/>
      <c r="J67" s="44"/>
      <c r="K67" s="44"/>
      <c r="L67" s="44"/>
      <c r="M67" s="44"/>
      <c r="N67" s="44"/>
      <c r="O67" s="44"/>
      <c r="P67" s="44"/>
      <c r="Q67" s="44"/>
      <c r="R67" s="44"/>
      <c r="S67" s="44"/>
      <c r="T67" s="44"/>
      <c r="U67" s="44"/>
      <c r="V67" s="44"/>
      <c r="W67" s="44"/>
      <c r="X67" s="44"/>
      <c r="Y67" s="44"/>
      <c r="Z67" s="44"/>
    </row>
    <row r="68" ht="12.75" customHeight="1">
      <c r="A68" s="44"/>
      <c r="B68" s="138"/>
      <c r="C68" s="44"/>
      <c r="D68" s="44"/>
      <c r="E68" s="44"/>
      <c r="F68" s="44"/>
      <c r="G68" s="44"/>
      <c r="H68" s="44"/>
      <c r="I68" s="44"/>
      <c r="J68" s="44"/>
      <c r="K68" s="44"/>
      <c r="L68" s="44"/>
      <c r="M68" s="44"/>
      <c r="N68" s="44"/>
      <c r="O68" s="44"/>
      <c r="P68" s="44"/>
      <c r="Q68" s="44"/>
      <c r="R68" s="44"/>
      <c r="S68" s="44"/>
      <c r="T68" s="44"/>
      <c r="U68" s="44"/>
      <c r="V68" s="44"/>
      <c r="W68" s="44"/>
      <c r="X68" s="44"/>
      <c r="Y68" s="44"/>
      <c r="Z68" s="44"/>
    </row>
    <row r="69" ht="12.75" customHeight="1">
      <c r="A69" s="44"/>
      <c r="B69" s="138"/>
      <c r="C69" s="44"/>
      <c r="D69" s="44"/>
      <c r="E69" s="44"/>
      <c r="F69" s="44"/>
      <c r="G69" s="44"/>
      <c r="H69" s="44"/>
      <c r="I69" s="44"/>
      <c r="J69" s="44"/>
      <c r="K69" s="44"/>
      <c r="L69" s="44"/>
      <c r="M69" s="44"/>
      <c r="N69" s="44"/>
      <c r="O69" s="44"/>
      <c r="P69" s="44"/>
      <c r="Q69" s="44"/>
      <c r="R69" s="44"/>
      <c r="S69" s="44"/>
      <c r="T69" s="44"/>
      <c r="U69" s="44"/>
      <c r="V69" s="44"/>
      <c r="W69" s="44"/>
      <c r="X69" s="44"/>
      <c r="Y69" s="44"/>
      <c r="Z69" s="44"/>
    </row>
    <row r="70" ht="12.75" customHeight="1">
      <c r="A70" s="44"/>
      <c r="B70" s="138"/>
      <c r="C70" s="44"/>
      <c r="D70" s="44"/>
      <c r="E70" s="44"/>
      <c r="F70" s="44"/>
      <c r="G70" s="44"/>
      <c r="H70" s="44"/>
      <c r="I70" s="44"/>
      <c r="J70" s="44"/>
      <c r="K70" s="44"/>
      <c r="L70" s="44"/>
      <c r="M70" s="44"/>
      <c r="N70" s="44"/>
      <c r="O70" s="44"/>
      <c r="P70" s="44"/>
      <c r="Q70" s="44"/>
      <c r="R70" s="44"/>
      <c r="S70" s="44"/>
      <c r="T70" s="44"/>
      <c r="U70" s="44"/>
      <c r="V70" s="44"/>
      <c r="W70" s="44"/>
      <c r="X70" s="44"/>
      <c r="Y70" s="44"/>
      <c r="Z70" s="44"/>
    </row>
    <row r="71" ht="12.75" customHeight="1">
      <c r="A71" s="44"/>
      <c r="B71" s="138"/>
      <c r="C71" s="44"/>
      <c r="D71" s="44"/>
      <c r="E71" s="44"/>
      <c r="F71" s="44"/>
      <c r="G71" s="44"/>
      <c r="H71" s="44"/>
      <c r="I71" s="44"/>
      <c r="J71" s="44"/>
      <c r="K71" s="44"/>
      <c r="L71" s="44"/>
      <c r="M71" s="44"/>
      <c r="N71" s="44"/>
      <c r="O71" s="44"/>
      <c r="P71" s="44"/>
      <c r="Q71" s="44"/>
      <c r="R71" s="44"/>
      <c r="S71" s="44"/>
      <c r="T71" s="44"/>
      <c r="U71" s="44"/>
      <c r="V71" s="44"/>
      <c r="W71" s="44"/>
      <c r="X71" s="44"/>
      <c r="Y71" s="44"/>
      <c r="Z71" s="44"/>
    </row>
    <row r="72" ht="12.75" customHeight="1">
      <c r="A72" s="44"/>
      <c r="B72" s="138"/>
      <c r="C72" s="44"/>
      <c r="D72" s="44"/>
      <c r="E72" s="44"/>
      <c r="F72" s="44"/>
      <c r="G72" s="44"/>
      <c r="H72" s="44"/>
      <c r="I72" s="44"/>
      <c r="J72" s="44"/>
      <c r="K72" s="44"/>
      <c r="L72" s="44"/>
      <c r="M72" s="44"/>
      <c r="N72" s="44"/>
      <c r="O72" s="44"/>
      <c r="P72" s="44"/>
      <c r="Q72" s="44"/>
      <c r="R72" s="44"/>
      <c r="S72" s="44"/>
      <c r="T72" s="44"/>
      <c r="U72" s="44"/>
      <c r="V72" s="44"/>
      <c r="W72" s="44"/>
      <c r="X72" s="44"/>
      <c r="Y72" s="44"/>
      <c r="Z72" s="44"/>
    </row>
    <row r="73" ht="12.75" customHeight="1">
      <c r="A73" s="44"/>
      <c r="B73" s="138"/>
      <c r="C73" s="44"/>
      <c r="D73" s="44"/>
      <c r="E73" s="44"/>
      <c r="F73" s="44"/>
      <c r="G73" s="44"/>
      <c r="H73" s="44"/>
      <c r="I73" s="44"/>
      <c r="J73" s="44"/>
      <c r="K73" s="44"/>
      <c r="L73" s="44"/>
      <c r="M73" s="44"/>
      <c r="N73" s="44"/>
      <c r="O73" s="44"/>
      <c r="P73" s="44"/>
      <c r="Q73" s="44"/>
      <c r="R73" s="44"/>
      <c r="S73" s="44"/>
      <c r="T73" s="44"/>
      <c r="U73" s="44"/>
      <c r="V73" s="44"/>
      <c r="W73" s="44"/>
      <c r="X73" s="44"/>
      <c r="Y73" s="44"/>
      <c r="Z73" s="44"/>
    </row>
    <row r="74" ht="12.75" customHeight="1">
      <c r="A74" s="44"/>
      <c r="B74" s="138"/>
      <c r="C74" s="44"/>
      <c r="D74" s="44"/>
      <c r="E74" s="44"/>
      <c r="F74" s="44"/>
      <c r="G74" s="44"/>
      <c r="H74" s="44"/>
      <c r="I74" s="44"/>
      <c r="J74" s="44"/>
      <c r="K74" s="44"/>
      <c r="L74" s="44"/>
      <c r="M74" s="44"/>
      <c r="N74" s="44"/>
      <c r="O74" s="44"/>
      <c r="P74" s="44"/>
      <c r="Q74" s="44"/>
      <c r="R74" s="44"/>
      <c r="S74" s="44"/>
      <c r="T74" s="44"/>
      <c r="U74" s="44"/>
      <c r="V74" s="44"/>
      <c r="W74" s="44"/>
      <c r="X74" s="44"/>
      <c r="Y74" s="44"/>
      <c r="Z74" s="44"/>
    </row>
    <row r="75" ht="12.75" customHeight="1">
      <c r="A75" s="44"/>
      <c r="B75" s="138"/>
      <c r="C75" s="44"/>
      <c r="D75" s="44"/>
      <c r="E75" s="44"/>
      <c r="F75" s="44"/>
      <c r="G75" s="44"/>
      <c r="H75" s="44"/>
      <c r="I75" s="44"/>
      <c r="J75" s="44"/>
      <c r="K75" s="44"/>
      <c r="L75" s="44"/>
      <c r="M75" s="44"/>
      <c r="N75" s="44"/>
      <c r="O75" s="44"/>
      <c r="P75" s="44"/>
      <c r="Q75" s="44"/>
      <c r="R75" s="44"/>
      <c r="S75" s="44"/>
      <c r="T75" s="44"/>
      <c r="U75" s="44"/>
      <c r="V75" s="44"/>
      <c r="W75" s="44"/>
      <c r="X75" s="44"/>
      <c r="Y75" s="44"/>
      <c r="Z75" s="44"/>
    </row>
    <row r="76" ht="12.75" customHeight="1">
      <c r="A76" s="44"/>
      <c r="B76" s="138"/>
      <c r="C76" s="44"/>
      <c r="D76" s="44"/>
      <c r="E76" s="44"/>
      <c r="F76" s="44"/>
      <c r="G76" s="44"/>
      <c r="H76" s="44"/>
      <c r="I76" s="44"/>
      <c r="J76" s="44"/>
      <c r="K76" s="44"/>
      <c r="L76" s="44"/>
      <c r="M76" s="44"/>
      <c r="N76" s="44"/>
      <c r="O76" s="44"/>
      <c r="P76" s="44"/>
      <c r="Q76" s="44"/>
      <c r="R76" s="44"/>
      <c r="S76" s="44"/>
      <c r="T76" s="44"/>
      <c r="U76" s="44"/>
      <c r="V76" s="44"/>
      <c r="W76" s="44"/>
      <c r="X76" s="44"/>
      <c r="Y76" s="44"/>
      <c r="Z76" s="44"/>
    </row>
    <row r="77" ht="12.75" customHeight="1">
      <c r="A77" s="44"/>
      <c r="B77" s="138"/>
      <c r="C77" s="44"/>
      <c r="D77" s="44"/>
      <c r="E77" s="44"/>
      <c r="F77" s="44"/>
      <c r="G77" s="44"/>
      <c r="H77" s="44"/>
      <c r="I77" s="44"/>
      <c r="J77" s="44"/>
      <c r="K77" s="44"/>
      <c r="L77" s="44"/>
      <c r="M77" s="44"/>
      <c r="N77" s="44"/>
      <c r="O77" s="44"/>
      <c r="P77" s="44"/>
      <c r="Q77" s="44"/>
      <c r="R77" s="44"/>
      <c r="S77" s="44"/>
      <c r="T77" s="44"/>
      <c r="U77" s="44"/>
      <c r="V77" s="44"/>
      <c r="W77" s="44"/>
      <c r="X77" s="44"/>
      <c r="Y77" s="44"/>
      <c r="Z77" s="44"/>
    </row>
    <row r="78" ht="12.75" customHeight="1">
      <c r="A78" s="44"/>
      <c r="B78" s="138"/>
      <c r="C78" s="44"/>
      <c r="D78" s="44"/>
      <c r="E78" s="44"/>
      <c r="F78" s="44"/>
      <c r="G78" s="44"/>
      <c r="H78" s="44"/>
      <c r="I78" s="44"/>
      <c r="J78" s="44"/>
      <c r="K78" s="44"/>
      <c r="L78" s="44"/>
      <c r="M78" s="44"/>
      <c r="N78" s="44"/>
      <c r="O78" s="44"/>
      <c r="P78" s="44"/>
      <c r="Q78" s="44"/>
      <c r="R78" s="44"/>
      <c r="S78" s="44"/>
      <c r="T78" s="44"/>
      <c r="U78" s="44"/>
      <c r="V78" s="44"/>
      <c r="W78" s="44"/>
      <c r="X78" s="44"/>
      <c r="Y78" s="44"/>
      <c r="Z78" s="44"/>
    </row>
    <row r="79" ht="12.75" customHeight="1">
      <c r="A79" s="44"/>
      <c r="B79" s="138"/>
      <c r="C79" s="44"/>
      <c r="D79" s="44"/>
      <c r="E79" s="44"/>
      <c r="F79" s="44"/>
      <c r="G79" s="44"/>
      <c r="H79" s="44"/>
      <c r="I79" s="44"/>
      <c r="J79" s="44"/>
      <c r="K79" s="44"/>
      <c r="L79" s="44"/>
      <c r="M79" s="44"/>
      <c r="N79" s="44"/>
      <c r="O79" s="44"/>
      <c r="P79" s="44"/>
      <c r="Q79" s="44"/>
      <c r="R79" s="44"/>
      <c r="S79" s="44"/>
      <c r="T79" s="44"/>
      <c r="U79" s="44"/>
      <c r="V79" s="44"/>
      <c r="W79" s="44"/>
      <c r="X79" s="44"/>
      <c r="Y79" s="44"/>
      <c r="Z79" s="44"/>
    </row>
    <row r="80" ht="12.75" customHeight="1">
      <c r="A80" s="44"/>
      <c r="B80" s="138"/>
      <c r="C80" s="44"/>
      <c r="D80" s="44"/>
      <c r="E80" s="44"/>
      <c r="F80" s="44"/>
      <c r="G80" s="44"/>
      <c r="H80" s="44"/>
      <c r="I80" s="44"/>
      <c r="J80" s="44"/>
      <c r="K80" s="44"/>
      <c r="L80" s="44"/>
      <c r="M80" s="44"/>
      <c r="N80" s="44"/>
      <c r="O80" s="44"/>
      <c r="P80" s="44"/>
      <c r="Q80" s="44"/>
      <c r="R80" s="44"/>
      <c r="S80" s="44"/>
      <c r="T80" s="44"/>
      <c r="U80" s="44"/>
      <c r="V80" s="44"/>
      <c r="W80" s="44"/>
      <c r="X80" s="44"/>
      <c r="Y80" s="44"/>
      <c r="Z80" s="44"/>
    </row>
    <row r="81" ht="12.75" customHeight="1">
      <c r="A81" s="44"/>
      <c r="B81" s="138"/>
      <c r="C81" s="44"/>
      <c r="D81" s="44"/>
      <c r="E81" s="44"/>
      <c r="F81" s="44"/>
      <c r="G81" s="44"/>
      <c r="H81" s="44"/>
      <c r="I81" s="44"/>
      <c r="J81" s="44"/>
      <c r="K81" s="44"/>
      <c r="L81" s="44"/>
      <c r="M81" s="44"/>
      <c r="N81" s="44"/>
      <c r="O81" s="44"/>
      <c r="P81" s="44"/>
      <c r="Q81" s="44"/>
      <c r="R81" s="44"/>
      <c r="S81" s="44"/>
      <c r="T81" s="44"/>
      <c r="U81" s="44"/>
      <c r="V81" s="44"/>
      <c r="W81" s="44"/>
      <c r="X81" s="44"/>
      <c r="Y81" s="44"/>
      <c r="Z81" s="44"/>
    </row>
    <row r="82" ht="12.75" customHeight="1">
      <c r="A82" s="44"/>
      <c r="B82" s="138"/>
      <c r="C82" s="44"/>
      <c r="D82" s="44"/>
      <c r="E82" s="44"/>
      <c r="F82" s="44"/>
      <c r="G82" s="44"/>
      <c r="H82" s="44"/>
      <c r="I82" s="44"/>
      <c r="J82" s="44"/>
      <c r="K82" s="44"/>
      <c r="L82" s="44"/>
      <c r="M82" s="44"/>
      <c r="N82" s="44"/>
      <c r="O82" s="44"/>
      <c r="P82" s="44"/>
      <c r="Q82" s="44"/>
      <c r="R82" s="44"/>
      <c r="S82" s="44"/>
      <c r="T82" s="44"/>
      <c r="U82" s="44"/>
      <c r="V82" s="44"/>
      <c r="W82" s="44"/>
      <c r="X82" s="44"/>
      <c r="Y82" s="44"/>
      <c r="Z82" s="44"/>
    </row>
    <row r="83" ht="12.75" customHeight="1">
      <c r="A83" s="44"/>
      <c r="B83" s="138"/>
      <c r="C83" s="44"/>
      <c r="D83" s="44"/>
      <c r="E83" s="44"/>
      <c r="F83" s="44"/>
      <c r="G83" s="44"/>
      <c r="H83" s="44"/>
      <c r="I83" s="44"/>
      <c r="J83" s="44"/>
      <c r="K83" s="44"/>
      <c r="L83" s="44"/>
      <c r="M83" s="44"/>
      <c r="N83" s="44"/>
      <c r="O83" s="44"/>
      <c r="P83" s="44"/>
      <c r="Q83" s="44"/>
      <c r="R83" s="44"/>
      <c r="S83" s="44"/>
      <c r="T83" s="44"/>
      <c r="U83" s="44"/>
      <c r="V83" s="44"/>
      <c r="W83" s="44"/>
      <c r="X83" s="44"/>
      <c r="Y83" s="44"/>
      <c r="Z83" s="44"/>
    </row>
    <row r="84" ht="12.75" customHeight="1">
      <c r="A84" s="44"/>
      <c r="B84" s="138"/>
      <c r="C84" s="44"/>
      <c r="D84" s="44"/>
      <c r="E84" s="44"/>
      <c r="F84" s="44"/>
      <c r="G84" s="44"/>
      <c r="H84" s="44"/>
      <c r="I84" s="44"/>
      <c r="J84" s="44"/>
      <c r="K84" s="44"/>
      <c r="L84" s="44"/>
      <c r="M84" s="44"/>
      <c r="N84" s="44"/>
      <c r="O84" s="44"/>
      <c r="P84" s="44"/>
      <c r="Q84" s="44"/>
      <c r="R84" s="44"/>
      <c r="S84" s="44"/>
      <c r="T84" s="44"/>
      <c r="U84" s="44"/>
      <c r="V84" s="44"/>
      <c r="W84" s="44"/>
      <c r="X84" s="44"/>
      <c r="Y84" s="44"/>
      <c r="Z84" s="44"/>
    </row>
    <row r="85" ht="12.75" customHeight="1">
      <c r="A85" s="44"/>
      <c r="B85" s="138"/>
      <c r="C85" s="44"/>
      <c r="D85" s="44"/>
      <c r="E85" s="44"/>
      <c r="F85" s="44"/>
      <c r="G85" s="44"/>
      <c r="H85" s="44"/>
      <c r="I85" s="44"/>
      <c r="J85" s="44"/>
      <c r="K85" s="44"/>
      <c r="L85" s="44"/>
      <c r="M85" s="44"/>
      <c r="N85" s="44"/>
      <c r="O85" s="44"/>
      <c r="P85" s="44"/>
      <c r="Q85" s="44"/>
      <c r="R85" s="44"/>
      <c r="S85" s="44"/>
      <c r="T85" s="44"/>
      <c r="U85" s="44"/>
      <c r="V85" s="44"/>
      <c r="W85" s="44"/>
      <c r="X85" s="44"/>
      <c r="Y85" s="44"/>
      <c r="Z85" s="44"/>
    </row>
    <row r="86" ht="12.75" customHeight="1">
      <c r="A86" s="44"/>
      <c r="B86" s="138"/>
      <c r="C86" s="44"/>
      <c r="D86" s="44"/>
      <c r="E86" s="44"/>
      <c r="F86" s="44"/>
      <c r="G86" s="44"/>
      <c r="H86" s="44"/>
      <c r="I86" s="44"/>
      <c r="J86" s="44"/>
      <c r="K86" s="44"/>
      <c r="L86" s="44"/>
      <c r="M86" s="44"/>
      <c r="N86" s="44"/>
      <c r="O86" s="44"/>
      <c r="P86" s="44"/>
      <c r="Q86" s="44"/>
      <c r="R86" s="44"/>
      <c r="S86" s="44"/>
      <c r="T86" s="44"/>
      <c r="U86" s="44"/>
      <c r="V86" s="44"/>
      <c r="W86" s="44"/>
      <c r="X86" s="44"/>
      <c r="Y86" s="44"/>
      <c r="Z86" s="44"/>
    </row>
    <row r="87" ht="12.75" customHeight="1">
      <c r="A87" s="44"/>
      <c r="B87" s="138"/>
      <c r="C87" s="44"/>
      <c r="D87" s="44"/>
      <c r="E87" s="44"/>
      <c r="F87" s="44"/>
      <c r="G87" s="44"/>
      <c r="H87" s="44"/>
      <c r="I87" s="44"/>
      <c r="J87" s="44"/>
      <c r="K87" s="44"/>
      <c r="L87" s="44"/>
      <c r="M87" s="44"/>
      <c r="N87" s="44"/>
      <c r="O87" s="44"/>
      <c r="P87" s="44"/>
      <c r="Q87" s="44"/>
      <c r="R87" s="44"/>
      <c r="S87" s="44"/>
      <c r="T87" s="44"/>
      <c r="U87" s="44"/>
      <c r="V87" s="44"/>
      <c r="W87" s="44"/>
      <c r="X87" s="44"/>
      <c r="Y87" s="44"/>
      <c r="Z87" s="44"/>
    </row>
    <row r="88" ht="12.75" customHeight="1">
      <c r="A88" s="44"/>
      <c r="B88" s="138"/>
      <c r="C88" s="44"/>
      <c r="D88" s="44"/>
      <c r="E88" s="44"/>
      <c r="F88" s="44"/>
      <c r="G88" s="44"/>
      <c r="H88" s="44"/>
      <c r="I88" s="44"/>
      <c r="J88" s="44"/>
      <c r="K88" s="44"/>
      <c r="L88" s="44"/>
      <c r="M88" s="44"/>
      <c r="N88" s="44"/>
      <c r="O88" s="44"/>
      <c r="P88" s="44"/>
      <c r="Q88" s="44"/>
      <c r="R88" s="44"/>
      <c r="S88" s="44"/>
      <c r="T88" s="44"/>
      <c r="U88" s="44"/>
      <c r="V88" s="44"/>
      <c r="W88" s="44"/>
      <c r="X88" s="44"/>
      <c r="Y88" s="44"/>
      <c r="Z88" s="44"/>
    </row>
    <row r="89" ht="12.75" customHeight="1">
      <c r="A89" s="44"/>
      <c r="B89" s="138"/>
      <c r="C89" s="44"/>
      <c r="D89" s="44"/>
      <c r="E89" s="44"/>
      <c r="F89" s="44"/>
      <c r="G89" s="44"/>
      <c r="H89" s="44"/>
      <c r="I89" s="44"/>
      <c r="J89" s="44"/>
      <c r="K89" s="44"/>
      <c r="L89" s="44"/>
      <c r="M89" s="44"/>
      <c r="N89" s="44"/>
      <c r="O89" s="44"/>
      <c r="P89" s="44"/>
      <c r="Q89" s="44"/>
      <c r="R89" s="44"/>
      <c r="S89" s="44"/>
      <c r="T89" s="44"/>
      <c r="U89" s="44"/>
      <c r="V89" s="44"/>
      <c r="W89" s="44"/>
      <c r="X89" s="44"/>
      <c r="Y89" s="44"/>
      <c r="Z89" s="44"/>
    </row>
    <row r="90" ht="12.75" customHeight="1">
      <c r="A90" s="44"/>
      <c r="B90" s="138"/>
      <c r="C90" s="44"/>
      <c r="D90" s="44"/>
      <c r="E90" s="44"/>
      <c r="F90" s="44"/>
      <c r="G90" s="44"/>
      <c r="H90" s="44"/>
      <c r="I90" s="44"/>
      <c r="J90" s="44"/>
      <c r="K90" s="44"/>
      <c r="L90" s="44"/>
      <c r="M90" s="44"/>
      <c r="N90" s="44"/>
      <c r="O90" s="44"/>
      <c r="P90" s="44"/>
      <c r="Q90" s="44"/>
      <c r="R90" s="44"/>
      <c r="S90" s="44"/>
      <c r="T90" s="44"/>
      <c r="U90" s="44"/>
      <c r="V90" s="44"/>
      <c r="W90" s="44"/>
      <c r="X90" s="44"/>
      <c r="Y90" s="44"/>
      <c r="Z90" s="44"/>
    </row>
    <row r="91" ht="12.75" customHeight="1">
      <c r="A91" s="44"/>
      <c r="B91" s="138"/>
      <c r="C91" s="44"/>
      <c r="D91" s="44"/>
      <c r="E91" s="44"/>
      <c r="F91" s="44"/>
      <c r="G91" s="44"/>
      <c r="H91" s="44"/>
      <c r="I91" s="44"/>
      <c r="J91" s="44"/>
      <c r="K91" s="44"/>
      <c r="L91" s="44"/>
      <c r="M91" s="44"/>
      <c r="N91" s="44"/>
      <c r="O91" s="44"/>
      <c r="P91" s="44"/>
      <c r="Q91" s="44"/>
      <c r="R91" s="44"/>
      <c r="S91" s="44"/>
      <c r="T91" s="44"/>
      <c r="U91" s="44"/>
      <c r="V91" s="44"/>
      <c r="W91" s="44"/>
      <c r="X91" s="44"/>
      <c r="Y91" s="44"/>
      <c r="Z91" s="44"/>
    </row>
    <row r="92" ht="12.75" customHeight="1">
      <c r="A92" s="44"/>
      <c r="B92" s="138"/>
      <c r="C92" s="44"/>
      <c r="D92" s="44"/>
      <c r="E92" s="44"/>
      <c r="F92" s="44"/>
      <c r="G92" s="44"/>
      <c r="H92" s="44"/>
      <c r="I92" s="44"/>
      <c r="J92" s="44"/>
      <c r="K92" s="44"/>
      <c r="L92" s="44"/>
      <c r="M92" s="44"/>
      <c r="N92" s="44"/>
      <c r="O92" s="44"/>
      <c r="P92" s="44"/>
      <c r="Q92" s="44"/>
      <c r="R92" s="44"/>
      <c r="S92" s="44"/>
      <c r="T92" s="44"/>
      <c r="U92" s="44"/>
      <c r="V92" s="44"/>
      <c r="W92" s="44"/>
      <c r="X92" s="44"/>
      <c r="Y92" s="44"/>
      <c r="Z92" s="44"/>
    </row>
    <row r="93" ht="12.75" customHeight="1">
      <c r="A93" s="44"/>
      <c r="B93" s="138"/>
      <c r="C93" s="44"/>
      <c r="D93" s="44"/>
      <c r="E93" s="44"/>
      <c r="F93" s="44"/>
      <c r="G93" s="44"/>
      <c r="H93" s="44"/>
      <c r="I93" s="44"/>
      <c r="J93" s="44"/>
      <c r="K93" s="44"/>
      <c r="L93" s="44"/>
      <c r="M93" s="44"/>
      <c r="N93" s="44"/>
      <c r="O93" s="44"/>
      <c r="P93" s="44"/>
      <c r="Q93" s="44"/>
      <c r="R93" s="44"/>
      <c r="S93" s="44"/>
      <c r="T93" s="44"/>
      <c r="U93" s="44"/>
      <c r="V93" s="44"/>
      <c r="W93" s="44"/>
      <c r="X93" s="44"/>
      <c r="Y93" s="44"/>
      <c r="Z93" s="44"/>
    </row>
    <row r="94" ht="12.75" customHeight="1">
      <c r="A94" s="44"/>
      <c r="B94" s="138"/>
      <c r="C94" s="44"/>
      <c r="D94" s="44"/>
      <c r="E94" s="44"/>
      <c r="F94" s="44"/>
      <c r="G94" s="44"/>
      <c r="H94" s="44"/>
      <c r="I94" s="44"/>
      <c r="J94" s="44"/>
      <c r="K94" s="44"/>
      <c r="L94" s="44"/>
      <c r="M94" s="44"/>
      <c r="N94" s="44"/>
      <c r="O94" s="44"/>
      <c r="P94" s="44"/>
      <c r="Q94" s="44"/>
      <c r="R94" s="44"/>
      <c r="S94" s="44"/>
      <c r="T94" s="44"/>
      <c r="U94" s="44"/>
      <c r="V94" s="44"/>
      <c r="W94" s="44"/>
      <c r="X94" s="44"/>
      <c r="Y94" s="44"/>
      <c r="Z94" s="44"/>
    </row>
    <row r="95" ht="12.75" customHeight="1">
      <c r="A95" s="44"/>
      <c r="B95" s="138"/>
      <c r="C95" s="44"/>
      <c r="D95" s="44"/>
      <c r="E95" s="44"/>
      <c r="F95" s="44"/>
      <c r="G95" s="44"/>
      <c r="H95" s="44"/>
      <c r="I95" s="44"/>
      <c r="J95" s="44"/>
      <c r="K95" s="44"/>
      <c r="L95" s="44"/>
      <c r="M95" s="44"/>
      <c r="N95" s="44"/>
      <c r="O95" s="44"/>
      <c r="P95" s="44"/>
      <c r="Q95" s="44"/>
      <c r="R95" s="44"/>
      <c r="S95" s="44"/>
      <c r="T95" s="44"/>
      <c r="U95" s="44"/>
      <c r="V95" s="44"/>
      <c r="W95" s="44"/>
      <c r="X95" s="44"/>
      <c r="Y95" s="44"/>
      <c r="Z95" s="44"/>
    </row>
    <row r="96" ht="12.75" customHeight="1">
      <c r="A96" s="44"/>
      <c r="B96" s="138"/>
      <c r="C96" s="44"/>
      <c r="D96" s="44"/>
      <c r="E96" s="44"/>
      <c r="F96" s="44"/>
      <c r="G96" s="44"/>
      <c r="H96" s="44"/>
      <c r="I96" s="44"/>
      <c r="J96" s="44"/>
      <c r="K96" s="44"/>
      <c r="L96" s="44"/>
      <c r="M96" s="44"/>
      <c r="N96" s="44"/>
      <c r="O96" s="44"/>
      <c r="P96" s="44"/>
      <c r="Q96" s="44"/>
      <c r="R96" s="44"/>
      <c r="S96" s="44"/>
      <c r="T96" s="44"/>
      <c r="U96" s="44"/>
      <c r="V96" s="44"/>
      <c r="W96" s="44"/>
      <c r="X96" s="44"/>
      <c r="Y96" s="44"/>
      <c r="Z96" s="44"/>
    </row>
    <row r="97" ht="12.75" customHeight="1">
      <c r="A97" s="44"/>
      <c r="B97" s="138"/>
      <c r="C97" s="44"/>
      <c r="D97" s="44"/>
      <c r="E97" s="44"/>
      <c r="F97" s="44"/>
      <c r="G97" s="44"/>
      <c r="H97" s="44"/>
      <c r="I97" s="44"/>
      <c r="J97" s="44"/>
      <c r="K97" s="44"/>
      <c r="L97" s="44"/>
      <c r="M97" s="44"/>
      <c r="N97" s="44"/>
      <c r="O97" s="44"/>
      <c r="P97" s="44"/>
      <c r="Q97" s="44"/>
      <c r="R97" s="44"/>
      <c r="S97" s="44"/>
      <c r="T97" s="44"/>
      <c r="U97" s="44"/>
      <c r="V97" s="44"/>
      <c r="W97" s="44"/>
      <c r="X97" s="44"/>
      <c r="Y97" s="44"/>
      <c r="Z97" s="44"/>
    </row>
    <row r="98" ht="12.75" customHeight="1">
      <c r="A98" s="44"/>
      <c r="B98" s="138"/>
      <c r="C98" s="44"/>
      <c r="D98" s="44"/>
      <c r="E98" s="44"/>
      <c r="F98" s="44"/>
      <c r="G98" s="44"/>
      <c r="H98" s="44"/>
      <c r="I98" s="44"/>
      <c r="J98" s="44"/>
      <c r="K98" s="44"/>
      <c r="L98" s="44"/>
      <c r="M98" s="44"/>
      <c r="N98" s="44"/>
      <c r="O98" s="44"/>
      <c r="P98" s="44"/>
      <c r="Q98" s="44"/>
      <c r="R98" s="44"/>
      <c r="S98" s="44"/>
      <c r="T98" s="44"/>
      <c r="U98" s="44"/>
      <c r="V98" s="44"/>
      <c r="W98" s="44"/>
      <c r="X98" s="44"/>
      <c r="Y98" s="44"/>
      <c r="Z98" s="44"/>
    </row>
    <row r="99" ht="12.75" customHeight="1">
      <c r="A99" s="44"/>
      <c r="B99" s="138"/>
      <c r="C99" s="44"/>
      <c r="D99" s="44"/>
      <c r="E99" s="44"/>
      <c r="F99" s="44"/>
      <c r="G99" s="44"/>
      <c r="H99" s="44"/>
      <c r="I99" s="44"/>
      <c r="J99" s="44"/>
      <c r="K99" s="44"/>
      <c r="L99" s="44"/>
      <c r="M99" s="44"/>
      <c r="N99" s="44"/>
      <c r="O99" s="44"/>
      <c r="P99" s="44"/>
      <c r="Q99" s="44"/>
      <c r="R99" s="44"/>
      <c r="S99" s="44"/>
      <c r="T99" s="44"/>
      <c r="U99" s="44"/>
      <c r="V99" s="44"/>
      <c r="W99" s="44"/>
      <c r="X99" s="44"/>
      <c r="Y99" s="44"/>
      <c r="Z99" s="44"/>
    </row>
    <row r="100" ht="12.75" customHeight="1">
      <c r="A100" s="44"/>
      <c r="B100" s="138"/>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ht="12.75" customHeight="1">
      <c r="A101" s="44"/>
      <c r="B101" s="138"/>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ht="12.75" customHeight="1">
      <c r="A102" s="44"/>
      <c r="B102" s="138"/>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ht="12.75" customHeight="1">
      <c r="A103" s="44"/>
      <c r="B103" s="138"/>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ht="12.75" customHeight="1">
      <c r="A104" s="44"/>
      <c r="B104" s="138"/>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ht="12.75" customHeight="1">
      <c r="A105" s="44"/>
      <c r="B105" s="138"/>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ht="12.75" customHeight="1">
      <c r="A106" s="44"/>
      <c r="B106" s="138"/>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ht="12.75" customHeight="1">
      <c r="A107" s="44"/>
      <c r="B107" s="138"/>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ht="12.75" customHeight="1">
      <c r="A108" s="44"/>
      <c r="B108" s="138"/>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ht="12.75" customHeight="1">
      <c r="A109" s="44"/>
      <c r="B109" s="138"/>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ht="12.75" customHeight="1">
      <c r="A110" s="44"/>
      <c r="B110" s="138"/>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ht="12.75" customHeight="1">
      <c r="A111" s="44"/>
      <c r="B111" s="138"/>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ht="12.75" customHeight="1">
      <c r="A112" s="44"/>
      <c r="B112" s="138"/>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ht="12.75" customHeight="1">
      <c r="A113" s="44"/>
      <c r="B113" s="138"/>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ht="12.75" customHeight="1">
      <c r="A114" s="44"/>
      <c r="B114" s="138"/>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ht="12.75" customHeight="1">
      <c r="A115" s="44"/>
      <c r="B115" s="138"/>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ht="12.75" customHeight="1">
      <c r="A116" s="44"/>
      <c r="B116" s="138"/>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ht="12.75" customHeight="1">
      <c r="A117" s="44"/>
      <c r="B117" s="138"/>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ht="12.75" customHeight="1">
      <c r="A118" s="44"/>
      <c r="B118" s="138"/>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ht="12.75" customHeight="1">
      <c r="A119" s="44"/>
      <c r="B119" s="138"/>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ht="12.75" customHeight="1">
      <c r="A120" s="44"/>
      <c r="B120" s="138"/>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ht="12.75" customHeight="1">
      <c r="A121" s="44"/>
      <c r="B121" s="138"/>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ht="12.75" customHeight="1">
      <c r="A122" s="44"/>
      <c r="B122" s="138"/>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ht="12.75" customHeight="1">
      <c r="A123" s="44"/>
      <c r="B123" s="138"/>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ht="12.75" customHeight="1">
      <c r="A124" s="44"/>
      <c r="B124" s="138"/>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ht="12.75" customHeight="1">
      <c r="A125" s="44"/>
      <c r="B125" s="138"/>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ht="12.75" customHeight="1">
      <c r="A126" s="44"/>
      <c r="B126" s="138"/>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ht="12.75" customHeight="1">
      <c r="A127" s="44"/>
      <c r="B127" s="138"/>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ht="12.75" customHeight="1">
      <c r="A128" s="44"/>
      <c r="B128" s="138"/>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ht="12.75" customHeight="1">
      <c r="A129" s="44"/>
      <c r="B129" s="138"/>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ht="12.75" customHeight="1">
      <c r="A130" s="44"/>
      <c r="B130" s="138"/>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ht="12.75" customHeight="1">
      <c r="A131" s="44"/>
      <c r="B131" s="138"/>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ht="12.75" customHeight="1">
      <c r="A132" s="44"/>
      <c r="B132" s="138"/>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ht="12.75" customHeight="1">
      <c r="A133" s="44"/>
      <c r="B133" s="138"/>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ht="12.75" customHeight="1">
      <c r="A134" s="44"/>
      <c r="B134" s="138"/>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ht="12.75" customHeight="1">
      <c r="A135" s="44"/>
      <c r="B135" s="138"/>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ht="12.75" customHeight="1">
      <c r="A136" s="44"/>
      <c r="B136" s="138"/>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ht="12.75" customHeight="1">
      <c r="A137" s="44"/>
      <c r="B137" s="138"/>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ht="12.75" customHeight="1">
      <c r="A138" s="44"/>
      <c r="B138" s="138"/>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ht="12.75" customHeight="1">
      <c r="A139" s="44"/>
      <c r="B139" s="138"/>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ht="12.75" customHeight="1">
      <c r="A140" s="44"/>
      <c r="B140" s="138"/>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ht="12.75" customHeight="1">
      <c r="A141" s="44"/>
      <c r="B141" s="138"/>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ht="12.75" customHeight="1">
      <c r="A142" s="44"/>
      <c r="B142" s="138"/>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ht="12.75" customHeight="1">
      <c r="A143" s="44"/>
      <c r="B143" s="138"/>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ht="12.75" customHeight="1">
      <c r="A144" s="44"/>
      <c r="B144" s="138"/>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ht="12.75" customHeight="1">
      <c r="A145" s="44"/>
      <c r="B145" s="138"/>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ht="12.75" customHeight="1">
      <c r="A146" s="44"/>
      <c r="B146" s="138"/>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ht="12.75" customHeight="1">
      <c r="A147" s="44"/>
      <c r="B147" s="138"/>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ht="12.75" customHeight="1">
      <c r="A148" s="44"/>
      <c r="B148" s="138"/>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ht="12.75" customHeight="1">
      <c r="A149" s="44"/>
      <c r="B149" s="138"/>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ht="12.75" customHeight="1">
      <c r="A150" s="44"/>
      <c r="B150" s="138"/>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ht="12.75" customHeight="1">
      <c r="A151" s="44"/>
      <c r="B151" s="138"/>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ht="12.75" customHeight="1">
      <c r="A152" s="44"/>
      <c r="B152" s="138"/>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ht="12.75" customHeight="1">
      <c r="A153" s="44"/>
      <c r="B153" s="138"/>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ht="12.75" customHeight="1">
      <c r="A154" s="44"/>
      <c r="B154" s="138"/>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ht="12.75" customHeight="1">
      <c r="A155" s="44"/>
      <c r="B155" s="138"/>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ht="12.75" customHeight="1">
      <c r="A156" s="44"/>
      <c r="B156" s="138"/>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ht="12.75" customHeight="1">
      <c r="A157" s="44"/>
      <c r="B157" s="138"/>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ht="12.75" customHeight="1">
      <c r="A158" s="44"/>
      <c r="B158" s="138"/>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ht="12.75" customHeight="1">
      <c r="A159" s="44"/>
      <c r="B159" s="138"/>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ht="12.75" customHeight="1">
      <c r="A160" s="44"/>
      <c r="B160" s="138"/>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ht="12.75" customHeight="1">
      <c r="A161" s="44"/>
      <c r="B161" s="138"/>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ht="12.75" customHeight="1">
      <c r="A162" s="44"/>
      <c r="B162" s="138"/>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ht="12.75" customHeight="1">
      <c r="A163" s="44"/>
      <c r="B163" s="138"/>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ht="12.75" customHeight="1">
      <c r="A164" s="44"/>
      <c r="B164" s="138"/>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ht="12.75" customHeight="1">
      <c r="A165" s="44"/>
      <c r="B165" s="138"/>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ht="12.75" customHeight="1">
      <c r="A166" s="44"/>
      <c r="B166" s="138"/>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ht="12.75" customHeight="1">
      <c r="A167" s="44"/>
      <c r="B167" s="138"/>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ht="12.75" customHeight="1">
      <c r="A168" s="44"/>
      <c r="B168" s="138"/>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ht="12.75" customHeight="1">
      <c r="A169" s="44"/>
      <c r="B169" s="138"/>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ht="12.75" customHeight="1">
      <c r="A170" s="44"/>
      <c r="B170" s="138"/>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ht="12.75" customHeight="1">
      <c r="A171" s="44"/>
      <c r="B171" s="138"/>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ht="12.75" customHeight="1">
      <c r="A172" s="44"/>
      <c r="B172" s="138"/>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ht="12.75" customHeight="1">
      <c r="A173" s="44"/>
      <c r="B173" s="138"/>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ht="12.75" customHeight="1">
      <c r="A174" s="44"/>
      <c r="B174" s="138"/>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ht="12.75" customHeight="1">
      <c r="A175" s="44"/>
      <c r="B175" s="138"/>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ht="12.75" customHeight="1">
      <c r="A176" s="44"/>
      <c r="B176" s="138"/>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ht="12.75" customHeight="1">
      <c r="A177" s="44"/>
      <c r="B177" s="138"/>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ht="12.75" customHeight="1">
      <c r="A178" s="44"/>
      <c r="B178" s="138"/>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ht="12.75" customHeight="1">
      <c r="A179" s="44"/>
      <c r="B179" s="138"/>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ht="12.75" customHeight="1">
      <c r="A180" s="44"/>
      <c r="B180" s="138"/>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ht="12.75" customHeight="1">
      <c r="A181" s="44"/>
      <c r="B181" s="138"/>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ht="12.75" customHeight="1">
      <c r="A182" s="44"/>
      <c r="B182" s="138"/>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ht="12.75" customHeight="1">
      <c r="A183" s="44"/>
      <c r="B183" s="138"/>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ht="12.75" customHeight="1">
      <c r="A184" s="44"/>
      <c r="B184" s="138"/>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ht="12.75" customHeight="1">
      <c r="A185" s="44"/>
      <c r="B185" s="138"/>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ht="12.75" customHeight="1">
      <c r="A186" s="44"/>
      <c r="B186" s="138"/>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ht="12.75" customHeight="1">
      <c r="A187" s="44"/>
      <c r="B187" s="138"/>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ht="12.75" customHeight="1">
      <c r="A188" s="44"/>
      <c r="B188" s="138"/>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ht="12.75" customHeight="1">
      <c r="A189" s="44"/>
      <c r="B189" s="138"/>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ht="12.75" customHeight="1">
      <c r="A190" s="44"/>
      <c r="B190" s="138"/>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ht="12.75" customHeight="1">
      <c r="A191" s="44"/>
      <c r="B191" s="138"/>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ht="12.75" customHeight="1">
      <c r="A192" s="44"/>
      <c r="B192" s="138"/>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ht="12.75" customHeight="1">
      <c r="A193" s="44"/>
      <c r="B193" s="138"/>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ht="12.75" customHeight="1">
      <c r="A194" s="44"/>
      <c r="B194" s="138"/>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ht="12.75" customHeight="1">
      <c r="A195" s="44"/>
      <c r="B195" s="138"/>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ht="12.75" customHeight="1">
      <c r="A196" s="44"/>
      <c r="B196" s="138"/>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ht="12.75" customHeight="1">
      <c r="A197" s="44"/>
      <c r="B197" s="138"/>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ht="12.75" customHeight="1">
      <c r="A198" s="44"/>
      <c r="B198" s="138"/>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ht="12.75" customHeight="1">
      <c r="A199" s="44"/>
      <c r="B199" s="138"/>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ht="12.75" customHeight="1">
      <c r="A200" s="44"/>
      <c r="B200" s="138"/>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ht="12.75" customHeight="1">
      <c r="A201" s="44"/>
      <c r="B201" s="138"/>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ht="12.75" customHeight="1">
      <c r="A202" s="44"/>
      <c r="B202" s="138"/>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ht="12.75" customHeight="1">
      <c r="A203" s="44"/>
      <c r="B203" s="138"/>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ht="12.75" customHeight="1">
      <c r="A204" s="44"/>
      <c r="B204" s="138"/>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ht="12.75" customHeight="1">
      <c r="A205" s="44"/>
      <c r="B205" s="138"/>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ht="12.75" customHeight="1">
      <c r="A206" s="44"/>
      <c r="B206" s="138"/>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ht="12.75" customHeight="1">
      <c r="A207" s="44"/>
      <c r="B207" s="138"/>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ht="12.75" customHeight="1">
      <c r="A208" s="44"/>
      <c r="B208" s="138"/>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ht="12.75" customHeight="1">
      <c r="A209" s="44"/>
      <c r="B209" s="138"/>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ht="12.75" customHeight="1">
      <c r="A210" s="44"/>
      <c r="B210" s="138"/>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ht="12.75" customHeight="1">
      <c r="A211" s="44"/>
      <c r="B211" s="138"/>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ht="12.75" customHeight="1">
      <c r="A212" s="44"/>
      <c r="B212" s="138"/>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ht="12.75" customHeight="1">
      <c r="A213" s="44"/>
      <c r="B213" s="138"/>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ht="12.75" customHeight="1">
      <c r="A214" s="44"/>
      <c r="B214" s="138"/>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ht="12.75" customHeight="1">
      <c r="A215" s="44"/>
      <c r="B215" s="138"/>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ht="12.75" customHeight="1">
      <c r="A216" s="44"/>
      <c r="B216" s="138"/>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ht="12.75" customHeight="1">
      <c r="A217" s="44"/>
      <c r="B217" s="138"/>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ht="12.75" customHeight="1">
      <c r="A218" s="44"/>
      <c r="B218" s="138"/>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ht="12.75" customHeight="1">
      <c r="A219" s="44"/>
      <c r="B219" s="138"/>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ht="12.75" customHeight="1">
      <c r="A220" s="44"/>
      <c r="B220" s="138"/>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ht="12.75" customHeight="1">
      <c r="A221" s="44"/>
      <c r="B221" s="138"/>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ht="12.75" customHeight="1">
      <c r="A222" s="44"/>
      <c r="B222" s="138"/>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ht="12.75" customHeight="1">
      <c r="A223" s="44"/>
      <c r="B223" s="138"/>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ht="12.75" customHeight="1">
      <c r="A224" s="44"/>
      <c r="B224" s="138"/>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ht="12.75" customHeight="1">
      <c r="A225" s="44"/>
      <c r="B225" s="138"/>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ht="12.75" customHeight="1">
      <c r="A226" s="44"/>
      <c r="B226" s="138"/>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ht="12.75" customHeight="1">
      <c r="A227" s="44"/>
      <c r="B227" s="138"/>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ht="12.75" customHeight="1">
      <c r="A228" s="44"/>
      <c r="B228" s="138"/>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ht="12.75" customHeight="1">
      <c r="A229" s="44"/>
      <c r="B229" s="138"/>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ht="12.75" customHeight="1">
      <c r="A230" s="44"/>
      <c r="B230" s="138"/>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ht="12.75" customHeight="1">
      <c r="A231" s="44"/>
      <c r="B231" s="138"/>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ht="12.75" customHeight="1">
      <c r="A232" s="44"/>
      <c r="B232" s="138"/>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ht="12.75" customHeight="1">
      <c r="A233" s="44"/>
      <c r="B233" s="138"/>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ht="12.75" customHeight="1">
      <c r="A234" s="44"/>
      <c r="B234" s="138"/>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ht="12.75" customHeight="1">
      <c r="A235" s="44"/>
      <c r="B235" s="138"/>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ht="12.75" customHeight="1">
      <c r="A236" s="44"/>
      <c r="B236" s="138"/>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ht="12.75" customHeight="1">
      <c r="A237" s="44"/>
      <c r="B237" s="138"/>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ht="12.75" customHeight="1">
      <c r="A238" s="44"/>
      <c r="B238" s="138"/>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ht="12.75" customHeight="1">
      <c r="A239" s="44"/>
      <c r="B239" s="138"/>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ht="12.75" customHeight="1">
      <c r="A240" s="44"/>
      <c r="B240" s="138"/>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ht="12.75" customHeight="1">
      <c r="A241" s="44"/>
      <c r="B241" s="138"/>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ht="12.75" customHeight="1">
      <c r="A242" s="44"/>
      <c r="B242" s="138"/>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ht="12.75" customHeight="1">
      <c r="A243" s="44"/>
      <c r="B243" s="138"/>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ht="12.75" customHeight="1">
      <c r="A244" s="44"/>
      <c r="B244" s="138"/>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ht="12.75" customHeight="1">
      <c r="A245" s="44"/>
      <c r="B245" s="138"/>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ht="12.75" customHeight="1">
      <c r="A246" s="44"/>
      <c r="B246" s="138"/>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ht="12.75" customHeight="1">
      <c r="A247" s="44"/>
      <c r="B247" s="138"/>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ht="12.75" customHeight="1">
      <c r="A248" s="44"/>
      <c r="B248" s="138"/>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ht="12.75" customHeight="1">
      <c r="A249" s="44"/>
      <c r="B249" s="138"/>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ht="12.75" customHeight="1">
      <c r="A250" s="44"/>
      <c r="B250" s="138"/>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ht="12.75" customHeight="1">
      <c r="A251" s="44"/>
      <c r="B251" s="138"/>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ht="12.75" customHeight="1">
      <c r="A252" s="44"/>
      <c r="B252" s="138"/>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ht="12.75" customHeight="1">
      <c r="A253" s="44"/>
      <c r="B253" s="138"/>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ht="12.75" customHeight="1">
      <c r="A254" s="44"/>
      <c r="B254" s="138"/>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ht="12.75" customHeight="1">
      <c r="A255" s="44"/>
      <c r="B255" s="138"/>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ht="12.75" customHeight="1">
      <c r="A256" s="44"/>
      <c r="B256" s="138"/>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ht="12.75" customHeight="1">
      <c r="A257" s="44"/>
      <c r="B257" s="138"/>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ht="12.75" customHeight="1">
      <c r="A258" s="44"/>
      <c r="B258" s="138"/>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ht="12.75" customHeight="1">
      <c r="A259" s="44"/>
      <c r="B259" s="138"/>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ht="12.75" customHeight="1">
      <c r="A260" s="44"/>
      <c r="B260" s="138"/>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ht="12.75" customHeight="1">
      <c r="A261" s="44"/>
      <c r="B261" s="138"/>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ht="12.75" customHeight="1">
      <c r="A262" s="44"/>
      <c r="B262" s="138"/>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ht="12.75" customHeight="1">
      <c r="A263" s="44"/>
      <c r="B263" s="138"/>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ht="12.75" customHeight="1">
      <c r="A264" s="44"/>
      <c r="B264" s="138"/>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ht="12.75" customHeight="1">
      <c r="A265" s="44"/>
      <c r="B265" s="138"/>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ht="12.75" customHeight="1">
      <c r="A266" s="44"/>
      <c r="B266" s="138"/>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ht="12.75" customHeight="1">
      <c r="A267" s="44"/>
      <c r="B267" s="138"/>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ht="12.75" customHeight="1">
      <c r="A268" s="44"/>
      <c r="B268" s="138"/>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ht="12.75" customHeight="1">
      <c r="A269" s="44"/>
      <c r="B269" s="138"/>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ht="12.75" customHeight="1">
      <c r="A270" s="44"/>
      <c r="B270" s="138"/>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ht="12.75" customHeight="1">
      <c r="A271" s="44"/>
      <c r="B271" s="138"/>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ht="12.75" customHeight="1">
      <c r="A272" s="44"/>
      <c r="B272" s="138"/>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ht="12.75" customHeight="1">
      <c r="A273" s="44"/>
      <c r="B273" s="138"/>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ht="12.75" customHeight="1">
      <c r="A274" s="44"/>
      <c r="B274" s="138"/>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ht="12.75" customHeight="1">
      <c r="A275" s="44"/>
      <c r="B275" s="138"/>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ht="12.75" customHeight="1">
      <c r="A276" s="44"/>
      <c r="B276" s="138"/>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ht="12.75" customHeight="1">
      <c r="A277" s="44"/>
      <c r="B277" s="138"/>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ht="12.75" customHeight="1">
      <c r="A278" s="44"/>
      <c r="B278" s="138"/>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ht="12.75" customHeight="1">
      <c r="A279" s="44"/>
      <c r="B279" s="138"/>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ht="12.75" customHeight="1">
      <c r="A280" s="44"/>
      <c r="B280" s="138"/>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ht="12.75" customHeight="1">
      <c r="A281" s="44"/>
      <c r="B281" s="138"/>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ht="12.75" customHeight="1">
      <c r="A282" s="44"/>
      <c r="B282" s="138"/>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ht="12.75" customHeight="1">
      <c r="A283" s="44"/>
      <c r="B283" s="138"/>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ht="12.75" customHeight="1">
      <c r="A284" s="44"/>
      <c r="B284" s="138"/>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ht="12.75" customHeight="1">
      <c r="A285" s="44"/>
      <c r="B285" s="138"/>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ht="12.75" customHeight="1">
      <c r="A286" s="44"/>
      <c r="B286" s="138"/>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ht="12.75" customHeight="1">
      <c r="A287" s="44"/>
      <c r="B287" s="138"/>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ht="12.75" customHeight="1">
      <c r="A288" s="44"/>
      <c r="B288" s="138"/>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ht="12.75" customHeight="1">
      <c r="A289" s="44"/>
      <c r="B289" s="138"/>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ht="12.75" customHeight="1">
      <c r="A290" s="44"/>
      <c r="B290" s="138"/>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ht="12.75" customHeight="1">
      <c r="A291" s="44"/>
      <c r="B291" s="138"/>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ht="12.75" customHeight="1">
      <c r="A292" s="44"/>
      <c r="B292" s="138"/>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ht="12.75" customHeight="1">
      <c r="A293" s="44"/>
      <c r="B293" s="138"/>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ht="12.75" customHeight="1">
      <c r="A294" s="44"/>
      <c r="B294" s="138"/>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ht="12.75" customHeight="1">
      <c r="A295" s="44"/>
      <c r="B295" s="138"/>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ht="12.75" customHeight="1">
      <c r="A296" s="44"/>
      <c r="B296" s="138"/>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ht="12.75" customHeight="1">
      <c r="A297" s="44"/>
      <c r="B297" s="138"/>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ht="12.75" customHeight="1">
      <c r="A298" s="44"/>
      <c r="B298" s="138"/>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ht="12.75" customHeight="1">
      <c r="A299" s="44"/>
      <c r="B299" s="138"/>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ht="12.75" customHeight="1">
      <c r="A300" s="44"/>
      <c r="B300" s="138"/>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ht="12.75" customHeight="1">
      <c r="A301" s="44"/>
      <c r="B301" s="138"/>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ht="12.75" customHeight="1">
      <c r="A302" s="44"/>
      <c r="B302" s="138"/>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ht="12.75" customHeight="1">
      <c r="A303" s="44"/>
      <c r="B303" s="138"/>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ht="12.75" customHeight="1">
      <c r="A304" s="44"/>
      <c r="B304" s="138"/>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ht="12.75" customHeight="1">
      <c r="A305" s="44"/>
      <c r="B305" s="138"/>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ht="12.75" customHeight="1">
      <c r="A306" s="44"/>
      <c r="B306" s="138"/>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ht="12.75" customHeight="1">
      <c r="A307" s="44"/>
      <c r="B307" s="138"/>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ht="12.75" customHeight="1">
      <c r="A308" s="44"/>
      <c r="B308" s="138"/>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ht="12.75" customHeight="1">
      <c r="A309" s="44"/>
      <c r="B309" s="138"/>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ht="12.75" customHeight="1">
      <c r="A310" s="44"/>
      <c r="B310" s="138"/>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ht="12.75" customHeight="1">
      <c r="A311" s="44"/>
      <c r="B311" s="138"/>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ht="12.75" customHeight="1">
      <c r="A312" s="44"/>
      <c r="B312" s="138"/>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ht="12.75" customHeight="1">
      <c r="A313" s="44"/>
      <c r="B313" s="138"/>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ht="12.75" customHeight="1">
      <c r="A314" s="44"/>
      <c r="B314" s="138"/>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ht="12.75" customHeight="1">
      <c r="A315" s="44"/>
      <c r="B315" s="138"/>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ht="12.75" customHeight="1">
      <c r="A316" s="44"/>
      <c r="B316" s="138"/>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ht="12.75" customHeight="1">
      <c r="A317" s="44"/>
      <c r="B317" s="138"/>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ht="12.75" customHeight="1">
      <c r="A318" s="44"/>
      <c r="B318" s="138"/>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ht="12.75" customHeight="1">
      <c r="A319" s="44"/>
      <c r="B319" s="138"/>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ht="12.75" customHeight="1">
      <c r="A320" s="44"/>
      <c r="B320" s="138"/>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ht="12.75" customHeight="1">
      <c r="A321" s="44"/>
      <c r="B321" s="138"/>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ht="12.75" customHeight="1">
      <c r="A322" s="44"/>
      <c r="B322" s="138"/>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ht="12.75" customHeight="1">
      <c r="A323" s="44"/>
      <c r="B323" s="138"/>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ht="12.75" customHeight="1">
      <c r="A324" s="44"/>
      <c r="B324" s="138"/>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ht="12.75" customHeight="1">
      <c r="A325" s="44"/>
      <c r="B325" s="138"/>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ht="12.75" customHeight="1">
      <c r="A326" s="44"/>
      <c r="B326" s="138"/>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ht="12.75" customHeight="1">
      <c r="A327" s="44"/>
      <c r="B327" s="138"/>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ht="12.75" customHeight="1">
      <c r="A328" s="44"/>
      <c r="B328" s="138"/>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ht="12.75" customHeight="1">
      <c r="A329" s="44"/>
      <c r="B329" s="138"/>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ht="12.75" customHeight="1">
      <c r="A330" s="44"/>
      <c r="B330" s="138"/>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ht="12.75" customHeight="1">
      <c r="A331" s="44"/>
      <c r="B331" s="138"/>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ht="12.75" customHeight="1">
      <c r="A332" s="44"/>
      <c r="B332" s="138"/>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ht="12.75" customHeight="1">
      <c r="A333" s="44"/>
      <c r="B333" s="138"/>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ht="12.75" customHeight="1">
      <c r="A334" s="44"/>
      <c r="B334" s="138"/>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ht="12.75" customHeight="1">
      <c r="A335" s="44"/>
      <c r="B335" s="138"/>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ht="12.75" customHeight="1">
      <c r="A336" s="44"/>
      <c r="B336" s="138"/>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ht="12.75" customHeight="1">
      <c r="A337" s="44"/>
      <c r="B337" s="138"/>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ht="12.75" customHeight="1">
      <c r="A338" s="44"/>
      <c r="B338" s="138"/>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ht="12.75" customHeight="1">
      <c r="A339" s="44"/>
      <c r="B339" s="138"/>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ht="12.75" customHeight="1">
      <c r="A340" s="44"/>
      <c r="B340" s="138"/>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ht="12.75" customHeight="1">
      <c r="A341" s="44"/>
      <c r="B341" s="138"/>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ht="12.75" customHeight="1">
      <c r="A342" s="44"/>
      <c r="B342" s="138"/>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ht="12.75" customHeight="1">
      <c r="A343" s="44"/>
      <c r="B343" s="138"/>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ht="12.75" customHeight="1">
      <c r="A344" s="44"/>
      <c r="B344" s="138"/>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ht="12.75" customHeight="1">
      <c r="A345" s="44"/>
      <c r="B345" s="138"/>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ht="12.75" customHeight="1">
      <c r="A346" s="44"/>
      <c r="B346" s="138"/>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ht="12.75" customHeight="1">
      <c r="A347" s="44"/>
      <c r="B347" s="138"/>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ht="12.75" customHeight="1">
      <c r="A348" s="44"/>
      <c r="B348" s="138"/>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ht="12.75" customHeight="1">
      <c r="A349" s="44"/>
      <c r="B349" s="138"/>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ht="12.75" customHeight="1">
      <c r="A350" s="44"/>
      <c r="B350" s="138"/>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ht="12.75" customHeight="1">
      <c r="A351" s="44"/>
      <c r="B351" s="138"/>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ht="12.75" customHeight="1">
      <c r="A352" s="44"/>
      <c r="B352" s="138"/>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ht="12.75" customHeight="1">
      <c r="A353" s="44"/>
      <c r="B353" s="138"/>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ht="12.75" customHeight="1">
      <c r="A354" s="44"/>
      <c r="B354" s="138"/>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ht="12.75" customHeight="1">
      <c r="A355" s="44"/>
      <c r="B355" s="138"/>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ht="12.75" customHeight="1">
      <c r="A356" s="44"/>
      <c r="B356" s="138"/>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ht="12.75" customHeight="1">
      <c r="A357" s="44"/>
      <c r="B357" s="138"/>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ht="12.75" customHeight="1">
      <c r="A358" s="44"/>
      <c r="B358" s="138"/>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ht="12.75" customHeight="1">
      <c r="A359" s="44"/>
      <c r="B359" s="138"/>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ht="12.75" customHeight="1">
      <c r="A360" s="44"/>
      <c r="B360" s="138"/>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ht="12.75" customHeight="1">
      <c r="A361" s="44"/>
      <c r="B361" s="138"/>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ht="12.75" customHeight="1">
      <c r="A362" s="44"/>
      <c r="B362" s="138"/>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ht="12.75" customHeight="1">
      <c r="A363" s="44"/>
      <c r="B363" s="138"/>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ht="12.75" customHeight="1">
      <c r="A364" s="44"/>
      <c r="B364" s="138"/>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ht="12.75" customHeight="1">
      <c r="A365" s="44"/>
      <c r="B365" s="138"/>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ht="12.75" customHeight="1">
      <c r="A366" s="44"/>
      <c r="B366" s="138"/>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ht="12.75" customHeight="1">
      <c r="A367" s="44"/>
      <c r="B367" s="138"/>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ht="12.75" customHeight="1">
      <c r="A368" s="44"/>
      <c r="B368" s="138"/>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ht="12.75" customHeight="1">
      <c r="A369" s="44"/>
      <c r="B369" s="138"/>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ht="12.75" customHeight="1">
      <c r="A370" s="44"/>
      <c r="B370" s="138"/>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ht="12.75" customHeight="1">
      <c r="A371" s="44"/>
      <c r="B371" s="138"/>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ht="12.75" customHeight="1">
      <c r="A372" s="44"/>
      <c r="B372" s="138"/>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ht="12.75" customHeight="1">
      <c r="A373" s="44"/>
      <c r="B373" s="138"/>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ht="12.75" customHeight="1">
      <c r="A374" s="44"/>
      <c r="B374" s="138"/>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ht="12.75" customHeight="1">
      <c r="A375" s="44"/>
      <c r="B375" s="138"/>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ht="12.75" customHeight="1">
      <c r="A376" s="44"/>
      <c r="B376" s="138"/>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ht="12.75" customHeight="1">
      <c r="A377" s="44"/>
      <c r="B377" s="138"/>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ht="12.75" customHeight="1">
      <c r="A378" s="44"/>
      <c r="B378" s="138"/>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ht="12.75" customHeight="1">
      <c r="A379" s="44"/>
      <c r="B379" s="138"/>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ht="12.75" customHeight="1">
      <c r="A380" s="44"/>
      <c r="B380" s="138"/>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ht="12.75" customHeight="1">
      <c r="A381" s="44"/>
      <c r="B381" s="138"/>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ht="12.75" customHeight="1">
      <c r="A382" s="44"/>
      <c r="B382" s="138"/>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ht="12.75" customHeight="1">
      <c r="A383" s="44"/>
      <c r="B383" s="138"/>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ht="12.75" customHeight="1">
      <c r="A384" s="44"/>
      <c r="B384" s="138"/>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ht="12.75" customHeight="1">
      <c r="A385" s="44"/>
      <c r="B385" s="138"/>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ht="12.75" customHeight="1">
      <c r="A386" s="44"/>
      <c r="B386" s="138"/>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ht="12.75" customHeight="1">
      <c r="A387" s="44"/>
      <c r="B387" s="138"/>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ht="12.75" customHeight="1">
      <c r="A388" s="44"/>
      <c r="B388" s="138"/>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ht="12.75" customHeight="1">
      <c r="A389" s="44"/>
      <c r="B389" s="138"/>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ht="12.75" customHeight="1">
      <c r="A390" s="44"/>
      <c r="B390" s="138"/>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ht="12.75" customHeight="1">
      <c r="A391" s="44"/>
      <c r="B391" s="138"/>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ht="12.75" customHeight="1">
      <c r="A392" s="44"/>
      <c r="B392" s="138"/>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ht="12.75" customHeight="1">
      <c r="A393" s="44"/>
      <c r="B393" s="138"/>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ht="12.75" customHeight="1">
      <c r="A394" s="44"/>
      <c r="B394" s="138"/>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ht="12.75" customHeight="1">
      <c r="A395" s="44"/>
      <c r="B395" s="138"/>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ht="12.75" customHeight="1">
      <c r="A396" s="44"/>
      <c r="B396" s="138"/>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ht="12.75" customHeight="1">
      <c r="A397" s="44"/>
      <c r="B397" s="138"/>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ht="12.75" customHeight="1">
      <c r="A398" s="44"/>
      <c r="B398" s="138"/>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ht="12.75" customHeight="1">
      <c r="A399" s="44"/>
      <c r="B399" s="138"/>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ht="12.75" customHeight="1">
      <c r="A400" s="44"/>
      <c r="B400" s="138"/>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ht="12.75" customHeight="1">
      <c r="A401" s="44"/>
      <c r="B401" s="138"/>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ht="12.75" customHeight="1">
      <c r="A402" s="44"/>
      <c r="B402" s="138"/>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ht="12.75" customHeight="1">
      <c r="A403" s="44"/>
      <c r="B403" s="138"/>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ht="12.75" customHeight="1">
      <c r="A404" s="44"/>
      <c r="B404" s="138"/>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ht="12.75" customHeight="1">
      <c r="A405" s="44"/>
      <c r="B405" s="138"/>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ht="12.75" customHeight="1">
      <c r="A406" s="44"/>
      <c r="B406" s="138"/>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ht="12.75" customHeight="1">
      <c r="A407" s="44"/>
      <c r="B407" s="138"/>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ht="12.75" customHeight="1">
      <c r="A408" s="44"/>
      <c r="B408" s="138"/>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ht="12.75" customHeight="1">
      <c r="A409" s="44"/>
      <c r="B409" s="138"/>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ht="12.75" customHeight="1">
      <c r="A410" s="44"/>
      <c r="B410" s="138"/>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ht="12.75" customHeight="1">
      <c r="A411" s="44"/>
      <c r="B411" s="138"/>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ht="12.75" customHeight="1">
      <c r="A412" s="44"/>
      <c r="B412" s="138"/>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ht="12.75" customHeight="1">
      <c r="A413" s="44"/>
      <c r="B413" s="138"/>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ht="12.75" customHeight="1">
      <c r="A414" s="44"/>
      <c r="B414" s="138"/>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ht="12.75" customHeight="1">
      <c r="A415" s="44"/>
      <c r="B415" s="138"/>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ht="12.75" customHeight="1">
      <c r="A416" s="44"/>
      <c r="B416" s="138"/>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ht="12.75" customHeight="1">
      <c r="A417" s="44"/>
      <c r="B417" s="138"/>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ht="12.75" customHeight="1">
      <c r="A418" s="44"/>
      <c r="B418" s="138"/>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ht="12.75" customHeight="1">
      <c r="A419" s="44"/>
      <c r="B419" s="138"/>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ht="12.75" customHeight="1">
      <c r="A420" s="44"/>
      <c r="B420" s="138"/>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ht="12.75" customHeight="1">
      <c r="A421" s="44"/>
      <c r="B421" s="138"/>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ht="12.75" customHeight="1">
      <c r="A422" s="44"/>
      <c r="B422" s="138"/>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ht="12.75" customHeight="1">
      <c r="A423" s="44"/>
      <c r="B423" s="138"/>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ht="12.75" customHeight="1">
      <c r="A424" s="44"/>
      <c r="B424" s="138"/>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ht="12.75" customHeight="1">
      <c r="A425" s="44"/>
      <c r="B425" s="138"/>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ht="12.75" customHeight="1">
      <c r="A426" s="44"/>
      <c r="B426" s="138"/>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ht="12.75" customHeight="1">
      <c r="A427" s="44"/>
      <c r="B427" s="138"/>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ht="12.75" customHeight="1">
      <c r="A428" s="44"/>
      <c r="B428" s="138"/>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ht="12.75" customHeight="1">
      <c r="A429" s="44"/>
      <c r="B429" s="138"/>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ht="12.75" customHeight="1">
      <c r="A430" s="44"/>
      <c r="B430" s="138"/>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ht="12.75" customHeight="1">
      <c r="A431" s="44"/>
      <c r="B431" s="138"/>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ht="12.75" customHeight="1">
      <c r="A432" s="44"/>
      <c r="B432" s="138"/>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ht="12.75" customHeight="1">
      <c r="A433" s="44"/>
      <c r="B433" s="138"/>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ht="12.75" customHeight="1">
      <c r="A434" s="44"/>
      <c r="B434" s="138"/>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ht="12.75" customHeight="1">
      <c r="A435" s="44"/>
      <c r="B435" s="138"/>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ht="12.75" customHeight="1">
      <c r="A436" s="44"/>
      <c r="B436" s="138"/>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ht="12.75" customHeight="1">
      <c r="A437" s="44"/>
      <c r="B437" s="138"/>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ht="12.75" customHeight="1">
      <c r="A438" s="44"/>
      <c r="B438" s="138"/>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ht="12.75" customHeight="1">
      <c r="A439" s="44"/>
      <c r="B439" s="138"/>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ht="12.75" customHeight="1">
      <c r="A440" s="44"/>
      <c r="B440" s="138"/>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ht="12.75" customHeight="1">
      <c r="A441" s="44"/>
      <c r="B441" s="138"/>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ht="12.75" customHeight="1">
      <c r="A442" s="44"/>
      <c r="B442" s="138"/>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ht="12.75" customHeight="1">
      <c r="A443" s="44"/>
      <c r="B443" s="138"/>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ht="12.75" customHeight="1">
      <c r="A444" s="44"/>
      <c r="B444" s="138"/>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ht="12.75" customHeight="1">
      <c r="A445" s="44"/>
      <c r="B445" s="138"/>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ht="12.75" customHeight="1">
      <c r="A446" s="44"/>
      <c r="B446" s="138"/>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ht="12.75" customHeight="1">
      <c r="A447" s="44"/>
      <c r="B447" s="138"/>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ht="12.75" customHeight="1">
      <c r="A448" s="44"/>
      <c r="B448" s="138"/>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ht="12.75" customHeight="1">
      <c r="A449" s="44"/>
      <c r="B449" s="138"/>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ht="12.75" customHeight="1">
      <c r="A450" s="44"/>
      <c r="B450" s="138"/>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ht="12.75" customHeight="1">
      <c r="A451" s="44"/>
      <c r="B451" s="138"/>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ht="12.75" customHeight="1">
      <c r="A452" s="44"/>
      <c r="B452" s="138"/>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ht="12.75" customHeight="1">
      <c r="A453" s="44"/>
      <c r="B453" s="138"/>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ht="12.75" customHeight="1">
      <c r="A454" s="44"/>
      <c r="B454" s="138"/>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ht="12.75" customHeight="1">
      <c r="A455" s="44"/>
      <c r="B455" s="138"/>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ht="12.75" customHeight="1">
      <c r="A456" s="44"/>
      <c r="B456" s="138"/>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ht="12.75" customHeight="1">
      <c r="A457" s="44"/>
      <c r="B457" s="138"/>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ht="12.75" customHeight="1">
      <c r="A458" s="44"/>
      <c r="B458" s="138"/>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ht="12.75" customHeight="1">
      <c r="A459" s="44"/>
      <c r="B459" s="138"/>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ht="12.75" customHeight="1">
      <c r="A460" s="44"/>
      <c r="B460" s="138"/>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ht="12.75" customHeight="1">
      <c r="A461" s="44"/>
      <c r="B461" s="138"/>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ht="12.75" customHeight="1">
      <c r="A462" s="44"/>
      <c r="B462" s="138"/>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ht="12.75" customHeight="1">
      <c r="A463" s="44"/>
      <c r="B463" s="138"/>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ht="12.75" customHeight="1">
      <c r="A464" s="44"/>
      <c r="B464" s="138"/>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ht="12.75" customHeight="1">
      <c r="A465" s="44"/>
      <c r="B465" s="138"/>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ht="12.75" customHeight="1">
      <c r="A466" s="44"/>
      <c r="B466" s="138"/>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ht="12.75" customHeight="1">
      <c r="A467" s="44"/>
      <c r="B467" s="138"/>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ht="12.75" customHeight="1">
      <c r="A468" s="44"/>
      <c r="B468" s="138"/>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ht="12.75" customHeight="1">
      <c r="A469" s="44"/>
      <c r="B469" s="138"/>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ht="12.75" customHeight="1">
      <c r="A470" s="44"/>
      <c r="B470" s="138"/>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ht="12.75" customHeight="1">
      <c r="A471" s="44"/>
      <c r="B471" s="138"/>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ht="12.75" customHeight="1">
      <c r="A472" s="44"/>
      <c r="B472" s="138"/>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ht="12.75" customHeight="1">
      <c r="A473" s="44"/>
      <c r="B473" s="138"/>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ht="12.75" customHeight="1">
      <c r="A474" s="44"/>
      <c r="B474" s="138"/>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ht="12.75" customHeight="1">
      <c r="A475" s="44"/>
      <c r="B475" s="138"/>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ht="12.75" customHeight="1">
      <c r="A476" s="44"/>
      <c r="B476" s="138"/>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ht="12.75" customHeight="1">
      <c r="A477" s="44"/>
      <c r="B477" s="138"/>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ht="12.75" customHeight="1">
      <c r="A478" s="44"/>
      <c r="B478" s="138"/>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ht="12.75" customHeight="1">
      <c r="A479" s="44"/>
      <c r="B479" s="138"/>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ht="12.75" customHeight="1">
      <c r="A480" s="44"/>
      <c r="B480" s="138"/>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ht="12.75" customHeight="1">
      <c r="A481" s="44"/>
      <c r="B481" s="138"/>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ht="12.75" customHeight="1">
      <c r="A482" s="44"/>
      <c r="B482" s="138"/>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ht="12.75" customHeight="1">
      <c r="A483" s="44"/>
      <c r="B483" s="138"/>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ht="12.75" customHeight="1">
      <c r="A484" s="44"/>
      <c r="B484" s="138"/>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ht="12.75" customHeight="1">
      <c r="A485" s="44"/>
      <c r="B485" s="138"/>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ht="12.75" customHeight="1">
      <c r="A486" s="44"/>
      <c r="B486" s="138"/>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ht="12.75" customHeight="1">
      <c r="A487" s="44"/>
      <c r="B487" s="138"/>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ht="12.75" customHeight="1">
      <c r="A488" s="44"/>
      <c r="B488" s="138"/>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ht="12.75" customHeight="1">
      <c r="A489" s="44"/>
      <c r="B489" s="138"/>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ht="12.75" customHeight="1">
      <c r="A490" s="44"/>
      <c r="B490" s="138"/>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ht="12.75" customHeight="1">
      <c r="A491" s="44"/>
      <c r="B491" s="138"/>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ht="12.75" customHeight="1">
      <c r="A492" s="44"/>
      <c r="B492" s="138"/>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ht="12.75" customHeight="1">
      <c r="A493" s="44"/>
      <c r="B493" s="138"/>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ht="12.75" customHeight="1">
      <c r="A494" s="44"/>
      <c r="B494" s="138"/>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ht="12.75" customHeight="1">
      <c r="A495" s="44"/>
      <c r="B495" s="138"/>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ht="12.75" customHeight="1">
      <c r="A496" s="44"/>
      <c r="B496" s="138"/>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ht="12.75" customHeight="1">
      <c r="A497" s="44"/>
      <c r="B497" s="138"/>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ht="12.75" customHeight="1">
      <c r="A498" s="44"/>
      <c r="B498" s="138"/>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ht="12.75" customHeight="1">
      <c r="A499" s="44"/>
      <c r="B499" s="138"/>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ht="12.75" customHeight="1">
      <c r="A500" s="44"/>
      <c r="B500" s="138"/>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ht="12.75" customHeight="1">
      <c r="A501" s="44"/>
      <c r="B501" s="138"/>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ht="12.75" customHeight="1">
      <c r="A502" s="44"/>
      <c r="B502" s="138"/>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ht="12.75" customHeight="1">
      <c r="A503" s="44"/>
      <c r="B503" s="138"/>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ht="12.75" customHeight="1">
      <c r="A504" s="44"/>
      <c r="B504" s="138"/>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ht="12.75" customHeight="1">
      <c r="A505" s="44"/>
      <c r="B505" s="138"/>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ht="12.75" customHeight="1">
      <c r="A506" s="44"/>
      <c r="B506" s="138"/>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ht="12.75" customHeight="1">
      <c r="A507" s="44"/>
      <c r="B507" s="138"/>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ht="12.75" customHeight="1">
      <c r="A508" s="44"/>
      <c r="B508" s="138"/>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ht="12.75" customHeight="1">
      <c r="A509" s="44"/>
      <c r="B509" s="138"/>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ht="12.75" customHeight="1">
      <c r="A510" s="44"/>
      <c r="B510" s="138"/>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ht="12.75" customHeight="1">
      <c r="A511" s="44"/>
      <c r="B511" s="138"/>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ht="12.75" customHeight="1">
      <c r="A512" s="44"/>
      <c r="B512" s="138"/>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ht="12.75" customHeight="1">
      <c r="A513" s="44"/>
      <c r="B513" s="138"/>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ht="12.75" customHeight="1">
      <c r="A514" s="44"/>
      <c r="B514" s="138"/>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ht="12.75" customHeight="1">
      <c r="A515" s="44"/>
      <c r="B515" s="138"/>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ht="12.75" customHeight="1">
      <c r="A516" s="44"/>
      <c r="B516" s="138"/>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ht="12.75" customHeight="1">
      <c r="A517" s="44"/>
      <c r="B517" s="138"/>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ht="12.75" customHeight="1">
      <c r="A518" s="44"/>
      <c r="B518" s="138"/>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ht="12.75" customHeight="1">
      <c r="A519" s="44"/>
      <c r="B519" s="138"/>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ht="12.75" customHeight="1">
      <c r="A520" s="44"/>
      <c r="B520" s="138"/>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ht="12.75" customHeight="1">
      <c r="A521" s="44"/>
      <c r="B521" s="138"/>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ht="12.75" customHeight="1">
      <c r="A522" s="44"/>
      <c r="B522" s="138"/>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ht="12.75" customHeight="1">
      <c r="A523" s="44"/>
      <c r="B523" s="138"/>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ht="12.75" customHeight="1">
      <c r="A524" s="44"/>
      <c r="B524" s="138"/>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ht="12.75" customHeight="1">
      <c r="A525" s="44"/>
      <c r="B525" s="138"/>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ht="12.75" customHeight="1">
      <c r="A526" s="44"/>
      <c r="B526" s="138"/>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ht="12.75" customHeight="1">
      <c r="A527" s="44"/>
      <c r="B527" s="138"/>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ht="12.75" customHeight="1">
      <c r="A528" s="44"/>
      <c r="B528" s="138"/>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ht="12.75" customHeight="1">
      <c r="A529" s="44"/>
      <c r="B529" s="138"/>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ht="12.75" customHeight="1">
      <c r="A530" s="44"/>
      <c r="B530" s="138"/>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ht="12.75" customHeight="1">
      <c r="A531" s="44"/>
      <c r="B531" s="138"/>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ht="12.75" customHeight="1">
      <c r="A532" s="44"/>
      <c r="B532" s="138"/>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ht="12.75" customHeight="1">
      <c r="A533" s="44"/>
      <c r="B533" s="138"/>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ht="12.75" customHeight="1">
      <c r="A534" s="44"/>
      <c r="B534" s="138"/>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ht="12.75" customHeight="1">
      <c r="A535" s="44"/>
      <c r="B535" s="138"/>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ht="12.75" customHeight="1">
      <c r="A536" s="44"/>
      <c r="B536" s="138"/>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ht="12.75" customHeight="1">
      <c r="A537" s="44"/>
      <c r="B537" s="138"/>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ht="12.75" customHeight="1">
      <c r="A538" s="44"/>
      <c r="B538" s="138"/>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ht="12.75" customHeight="1">
      <c r="A539" s="44"/>
      <c r="B539" s="138"/>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ht="12.75" customHeight="1">
      <c r="A540" s="44"/>
      <c r="B540" s="138"/>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ht="12.75" customHeight="1">
      <c r="A541" s="44"/>
      <c r="B541" s="138"/>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ht="12.75" customHeight="1">
      <c r="A542" s="44"/>
      <c r="B542" s="138"/>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ht="12.75" customHeight="1">
      <c r="A543" s="44"/>
      <c r="B543" s="138"/>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ht="12.75" customHeight="1">
      <c r="A544" s="44"/>
      <c r="B544" s="138"/>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ht="12.75" customHeight="1">
      <c r="A545" s="44"/>
      <c r="B545" s="138"/>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ht="12.75" customHeight="1">
      <c r="A546" s="44"/>
      <c r="B546" s="138"/>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ht="12.75" customHeight="1">
      <c r="A547" s="44"/>
      <c r="B547" s="138"/>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ht="12.75" customHeight="1">
      <c r="A548" s="44"/>
      <c r="B548" s="138"/>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ht="12.75" customHeight="1">
      <c r="A549" s="44"/>
      <c r="B549" s="138"/>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ht="12.75" customHeight="1">
      <c r="A550" s="44"/>
      <c r="B550" s="138"/>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ht="12.75" customHeight="1">
      <c r="A551" s="44"/>
      <c r="B551" s="138"/>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ht="12.75" customHeight="1">
      <c r="A552" s="44"/>
      <c r="B552" s="138"/>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ht="12.75" customHeight="1">
      <c r="A553" s="44"/>
      <c r="B553" s="138"/>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ht="12.75" customHeight="1">
      <c r="A554" s="44"/>
      <c r="B554" s="138"/>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ht="12.75" customHeight="1">
      <c r="A555" s="44"/>
      <c r="B555" s="138"/>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ht="12.75" customHeight="1">
      <c r="A556" s="44"/>
      <c r="B556" s="138"/>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ht="12.75" customHeight="1">
      <c r="A557" s="44"/>
      <c r="B557" s="138"/>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ht="12.75" customHeight="1">
      <c r="A558" s="44"/>
      <c r="B558" s="138"/>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ht="12.75" customHeight="1">
      <c r="A559" s="44"/>
      <c r="B559" s="138"/>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ht="12.75" customHeight="1">
      <c r="A560" s="44"/>
      <c r="B560" s="138"/>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ht="12.75" customHeight="1">
      <c r="A561" s="44"/>
      <c r="B561" s="138"/>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ht="12.75" customHeight="1">
      <c r="A562" s="44"/>
      <c r="B562" s="138"/>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ht="12.75" customHeight="1">
      <c r="A563" s="44"/>
      <c r="B563" s="138"/>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ht="12.75" customHeight="1">
      <c r="A564" s="44"/>
      <c r="B564" s="138"/>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ht="12.75" customHeight="1">
      <c r="A565" s="44"/>
      <c r="B565" s="138"/>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ht="12.75" customHeight="1">
      <c r="A566" s="44"/>
      <c r="B566" s="138"/>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ht="12.75" customHeight="1">
      <c r="A567" s="44"/>
      <c r="B567" s="138"/>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ht="12.75" customHeight="1">
      <c r="A568" s="44"/>
      <c r="B568" s="138"/>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ht="12.75" customHeight="1">
      <c r="A569" s="44"/>
      <c r="B569" s="138"/>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ht="12.75" customHeight="1">
      <c r="A570" s="44"/>
      <c r="B570" s="138"/>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ht="12.75" customHeight="1">
      <c r="A571" s="44"/>
      <c r="B571" s="138"/>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ht="12.75" customHeight="1">
      <c r="A572" s="44"/>
      <c r="B572" s="138"/>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ht="12.75" customHeight="1">
      <c r="A573" s="44"/>
      <c r="B573" s="138"/>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ht="12.75" customHeight="1">
      <c r="A574" s="44"/>
      <c r="B574" s="138"/>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ht="12.75" customHeight="1">
      <c r="A575" s="44"/>
      <c r="B575" s="138"/>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ht="12.75" customHeight="1">
      <c r="A576" s="44"/>
      <c r="B576" s="138"/>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ht="12.75" customHeight="1">
      <c r="A577" s="44"/>
      <c r="B577" s="138"/>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ht="12.75" customHeight="1">
      <c r="A578" s="44"/>
      <c r="B578" s="138"/>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ht="12.75" customHeight="1">
      <c r="A579" s="44"/>
      <c r="B579" s="138"/>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ht="12.75" customHeight="1">
      <c r="A580" s="44"/>
      <c r="B580" s="138"/>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ht="12.75" customHeight="1">
      <c r="A581" s="44"/>
      <c r="B581" s="138"/>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ht="12.75" customHeight="1">
      <c r="A582" s="44"/>
      <c r="B582" s="138"/>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ht="12.75" customHeight="1">
      <c r="A583" s="44"/>
      <c r="B583" s="138"/>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ht="12.75" customHeight="1">
      <c r="A584" s="44"/>
      <c r="B584" s="138"/>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ht="12.75" customHeight="1">
      <c r="A585" s="44"/>
      <c r="B585" s="138"/>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ht="12.75" customHeight="1">
      <c r="A586" s="44"/>
      <c r="B586" s="138"/>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ht="12.75" customHeight="1">
      <c r="A587" s="44"/>
      <c r="B587" s="138"/>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ht="12.75" customHeight="1">
      <c r="A588" s="44"/>
      <c r="B588" s="138"/>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ht="12.75" customHeight="1">
      <c r="A589" s="44"/>
      <c r="B589" s="138"/>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ht="12.75" customHeight="1">
      <c r="A590" s="44"/>
      <c r="B590" s="138"/>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ht="12.75" customHeight="1">
      <c r="A591" s="44"/>
      <c r="B591" s="138"/>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ht="12.75" customHeight="1">
      <c r="A592" s="44"/>
      <c r="B592" s="138"/>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ht="12.75" customHeight="1">
      <c r="A593" s="44"/>
      <c r="B593" s="138"/>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ht="12.75" customHeight="1">
      <c r="A594" s="44"/>
      <c r="B594" s="138"/>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ht="12.75" customHeight="1">
      <c r="A595" s="44"/>
      <c r="B595" s="138"/>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ht="12.75" customHeight="1">
      <c r="A596" s="44"/>
      <c r="B596" s="138"/>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ht="12.75" customHeight="1">
      <c r="A597" s="44"/>
      <c r="B597" s="138"/>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ht="12.75" customHeight="1">
      <c r="A598" s="44"/>
      <c r="B598" s="138"/>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ht="12.75" customHeight="1">
      <c r="A599" s="44"/>
      <c r="B599" s="138"/>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ht="12.75" customHeight="1">
      <c r="A600" s="44"/>
      <c r="B600" s="138"/>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ht="12.75" customHeight="1">
      <c r="A601" s="44"/>
      <c r="B601" s="138"/>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ht="12.75" customHeight="1">
      <c r="A602" s="44"/>
      <c r="B602" s="138"/>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ht="12.75" customHeight="1">
      <c r="A603" s="44"/>
      <c r="B603" s="138"/>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ht="12.75" customHeight="1">
      <c r="A604" s="44"/>
      <c r="B604" s="138"/>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ht="12.75" customHeight="1">
      <c r="A605" s="44"/>
      <c r="B605" s="138"/>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ht="12.75" customHeight="1">
      <c r="A606" s="44"/>
      <c r="B606" s="138"/>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ht="12.75" customHeight="1">
      <c r="A607" s="44"/>
      <c r="B607" s="138"/>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ht="12.75" customHeight="1">
      <c r="A608" s="44"/>
      <c r="B608" s="138"/>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ht="12.75" customHeight="1">
      <c r="A609" s="44"/>
      <c r="B609" s="138"/>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ht="12.75" customHeight="1">
      <c r="A610" s="44"/>
      <c r="B610" s="138"/>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ht="12.75" customHeight="1">
      <c r="A611" s="44"/>
      <c r="B611" s="138"/>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ht="12.75" customHeight="1">
      <c r="A612" s="44"/>
      <c r="B612" s="138"/>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ht="12.75" customHeight="1">
      <c r="A613" s="44"/>
      <c r="B613" s="138"/>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ht="12.75" customHeight="1">
      <c r="A614" s="44"/>
      <c r="B614" s="138"/>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ht="12.75" customHeight="1">
      <c r="A615" s="44"/>
      <c r="B615" s="138"/>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ht="12.75" customHeight="1">
      <c r="A616" s="44"/>
      <c r="B616" s="138"/>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ht="12.75" customHeight="1">
      <c r="A617" s="44"/>
      <c r="B617" s="138"/>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ht="12.75" customHeight="1">
      <c r="A618" s="44"/>
      <c r="B618" s="138"/>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ht="12.75" customHeight="1">
      <c r="A619" s="44"/>
      <c r="B619" s="138"/>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ht="12.75" customHeight="1">
      <c r="A620" s="44"/>
      <c r="B620" s="138"/>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ht="12.75" customHeight="1">
      <c r="A621" s="44"/>
      <c r="B621" s="138"/>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ht="12.75" customHeight="1">
      <c r="A622" s="44"/>
      <c r="B622" s="138"/>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ht="12.75" customHeight="1">
      <c r="A623" s="44"/>
      <c r="B623" s="138"/>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ht="12.75" customHeight="1">
      <c r="A624" s="44"/>
      <c r="B624" s="138"/>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ht="12.75" customHeight="1">
      <c r="A625" s="44"/>
      <c r="B625" s="138"/>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ht="12.75" customHeight="1">
      <c r="A626" s="44"/>
      <c r="B626" s="138"/>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ht="12.75" customHeight="1">
      <c r="A627" s="44"/>
      <c r="B627" s="138"/>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ht="12.75" customHeight="1">
      <c r="A628" s="44"/>
      <c r="B628" s="138"/>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ht="12.75" customHeight="1">
      <c r="A629" s="44"/>
      <c r="B629" s="138"/>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ht="12.75" customHeight="1">
      <c r="A630" s="44"/>
      <c r="B630" s="138"/>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ht="12.75" customHeight="1">
      <c r="A631" s="44"/>
      <c r="B631" s="138"/>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ht="12.75" customHeight="1">
      <c r="A632" s="44"/>
      <c r="B632" s="138"/>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ht="12.75" customHeight="1">
      <c r="A633" s="44"/>
      <c r="B633" s="138"/>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ht="12.75" customHeight="1">
      <c r="A634" s="44"/>
      <c r="B634" s="138"/>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ht="12.75" customHeight="1">
      <c r="A635" s="44"/>
      <c r="B635" s="138"/>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ht="12.75" customHeight="1">
      <c r="A636" s="44"/>
      <c r="B636" s="138"/>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ht="12.75" customHeight="1">
      <c r="A637" s="44"/>
      <c r="B637" s="138"/>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ht="12.75" customHeight="1">
      <c r="A638" s="44"/>
      <c r="B638" s="138"/>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ht="12.75" customHeight="1">
      <c r="A639" s="44"/>
      <c r="B639" s="138"/>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ht="12.75" customHeight="1">
      <c r="A640" s="44"/>
      <c r="B640" s="138"/>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ht="12.75" customHeight="1">
      <c r="A641" s="44"/>
      <c r="B641" s="138"/>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ht="12.75" customHeight="1">
      <c r="A642" s="44"/>
      <c r="B642" s="138"/>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ht="12.75" customHeight="1">
      <c r="A643" s="44"/>
      <c r="B643" s="138"/>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ht="12.75" customHeight="1">
      <c r="A644" s="44"/>
      <c r="B644" s="138"/>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ht="12.75" customHeight="1">
      <c r="A645" s="44"/>
      <c r="B645" s="138"/>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ht="12.75" customHeight="1">
      <c r="A646" s="44"/>
      <c r="B646" s="138"/>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ht="12.75" customHeight="1">
      <c r="A647" s="44"/>
      <c r="B647" s="138"/>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ht="12.75" customHeight="1">
      <c r="A648" s="44"/>
      <c r="B648" s="138"/>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ht="12.75" customHeight="1">
      <c r="A649" s="44"/>
      <c r="B649" s="138"/>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ht="12.75" customHeight="1">
      <c r="A650" s="44"/>
      <c r="B650" s="138"/>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ht="12.75" customHeight="1">
      <c r="A651" s="44"/>
      <c r="B651" s="138"/>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ht="12.75" customHeight="1">
      <c r="A652" s="44"/>
      <c r="B652" s="138"/>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ht="12.75" customHeight="1">
      <c r="A653" s="44"/>
      <c r="B653" s="138"/>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ht="12.75" customHeight="1">
      <c r="A654" s="44"/>
      <c r="B654" s="138"/>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ht="12.75" customHeight="1">
      <c r="A655" s="44"/>
      <c r="B655" s="138"/>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ht="12.75" customHeight="1">
      <c r="A656" s="44"/>
      <c r="B656" s="138"/>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ht="12.75" customHeight="1">
      <c r="A657" s="44"/>
      <c r="B657" s="138"/>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ht="12.75" customHeight="1">
      <c r="A658" s="44"/>
      <c r="B658" s="138"/>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ht="12.75" customHeight="1">
      <c r="A659" s="44"/>
      <c r="B659" s="138"/>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ht="12.75" customHeight="1">
      <c r="A660" s="44"/>
      <c r="B660" s="138"/>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ht="12.75" customHeight="1">
      <c r="A661" s="44"/>
      <c r="B661" s="138"/>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ht="12.75" customHeight="1">
      <c r="A662" s="44"/>
      <c r="B662" s="138"/>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ht="12.75" customHeight="1">
      <c r="A663" s="44"/>
      <c r="B663" s="138"/>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ht="12.75" customHeight="1">
      <c r="A664" s="44"/>
      <c r="B664" s="138"/>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ht="12.75" customHeight="1">
      <c r="A665" s="44"/>
      <c r="B665" s="138"/>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ht="12.75" customHeight="1">
      <c r="A666" s="44"/>
      <c r="B666" s="138"/>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ht="12.75" customHeight="1">
      <c r="A667" s="44"/>
      <c r="B667" s="138"/>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ht="12.75" customHeight="1">
      <c r="A668" s="44"/>
      <c r="B668" s="138"/>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ht="12.75" customHeight="1">
      <c r="A669" s="44"/>
      <c r="B669" s="138"/>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ht="12.75" customHeight="1">
      <c r="A670" s="44"/>
      <c r="B670" s="138"/>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ht="12.75" customHeight="1">
      <c r="A671" s="44"/>
      <c r="B671" s="138"/>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ht="12.75" customHeight="1">
      <c r="A672" s="44"/>
      <c r="B672" s="138"/>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ht="12.75" customHeight="1">
      <c r="A673" s="44"/>
      <c r="B673" s="138"/>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ht="12.75" customHeight="1">
      <c r="A674" s="44"/>
      <c r="B674" s="138"/>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ht="12.75" customHeight="1">
      <c r="A675" s="44"/>
      <c r="B675" s="138"/>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ht="12.75" customHeight="1">
      <c r="A676" s="44"/>
      <c r="B676" s="138"/>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ht="12.75" customHeight="1">
      <c r="A677" s="44"/>
      <c r="B677" s="138"/>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ht="12.75" customHeight="1">
      <c r="A678" s="44"/>
      <c r="B678" s="138"/>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ht="12.75" customHeight="1">
      <c r="A679" s="44"/>
      <c r="B679" s="138"/>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ht="12.75" customHeight="1">
      <c r="A680" s="44"/>
      <c r="B680" s="138"/>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ht="12.75" customHeight="1">
      <c r="A681" s="44"/>
      <c r="B681" s="138"/>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ht="12.75" customHeight="1">
      <c r="A682" s="44"/>
      <c r="B682" s="138"/>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ht="12.75" customHeight="1">
      <c r="A683" s="44"/>
      <c r="B683" s="138"/>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ht="12.75" customHeight="1">
      <c r="A684" s="44"/>
      <c r="B684" s="138"/>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ht="12.75" customHeight="1">
      <c r="A685" s="44"/>
      <c r="B685" s="138"/>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ht="12.75" customHeight="1">
      <c r="A686" s="44"/>
      <c r="B686" s="138"/>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ht="12.75" customHeight="1">
      <c r="A687" s="44"/>
      <c r="B687" s="138"/>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ht="12.75" customHeight="1">
      <c r="A688" s="44"/>
      <c r="B688" s="138"/>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ht="12.75" customHeight="1">
      <c r="A689" s="44"/>
      <c r="B689" s="138"/>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ht="12.75" customHeight="1">
      <c r="A690" s="44"/>
      <c r="B690" s="138"/>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ht="12.75" customHeight="1">
      <c r="A691" s="44"/>
      <c r="B691" s="138"/>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ht="12.75" customHeight="1">
      <c r="A692" s="44"/>
      <c r="B692" s="138"/>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ht="12.75" customHeight="1">
      <c r="A693" s="44"/>
      <c r="B693" s="138"/>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ht="12.75" customHeight="1">
      <c r="A694" s="44"/>
      <c r="B694" s="138"/>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ht="12.75" customHeight="1">
      <c r="A695" s="44"/>
      <c r="B695" s="138"/>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ht="12.75" customHeight="1">
      <c r="A696" s="44"/>
      <c r="B696" s="138"/>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ht="12.75" customHeight="1">
      <c r="A697" s="44"/>
      <c r="B697" s="138"/>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ht="12.75" customHeight="1">
      <c r="A698" s="44"/>
      <c r="B698" s="138"/>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ht="12.75" customHeight="1">
      <c r="A699" s="44"/>
      <c r="B699" s="138"/>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ht="12.75" customHeight="1">
      <c r="A700" s="44"/>
      <c r="B700" s="138"/>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ht="12.75" customHeight="1">
      <c r="A701" s="44"/>
      <c r="B701" s="138"/>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ht="12.75" customHeight="1">
      <c r="A702" s="44"/>
      <c r="B702" s="138"/>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ht="12.75" customHeight="1">
      <c r="A703" s="44"/>
      <c r="B703" s="138"/>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ht="12.75" customHeight="1">
      <c r="A704" s="44"/>
      <c r="B704" s="138"/>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ht="12.75" customHeight="1">
      <c r="A705" s="44"/>
      <c r="B705" s="138"/>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ht="12.75" customHeight="1">
      <c r="A706" s="44"/>
      <c r="B706" s="138"/>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ht="12.75" customHeight="1">
      <c r="A707" s="44"/>
      <c r="B707" s="138"/>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ht="12.75" customHeight="1">
      <c r="A708" s="44"/>
      <c r="B708" s="138"/>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ht="12.75" customHeight="1">
      <c r="A709" s="44"/>
      <c r="B709" s="138"/>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ht="12.75" customHeight="1">
      <c r="A710" s="44"/>
      <c r="B710" s="138"/>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ht="12.75" customHeight="1">
      <c r="A711" s="44"/>
      <c r="B711" s="138"/>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ht="12.75" customHeight="1">
      <c r="A712" s="44"/>
      <c r="B712" s="138"/>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ht="12.75" customHeight="1">
      <c r="A713" s="44"/>
      <c r="B713" s="138"/>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ht="12.75" customHeight="1">
      <c r="A714" s="44"/>
      <c r="B714" s="138"/>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ht="12.75" customHeight="1">
      <c r="A715" s="44"/>
      <c r="B715" s="138"/>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ht="12.75" customHeight="1">
      <c r="A716" s="44"/>
      <c r="B716" s="138"/>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ht="12.75" customHeight="1">
      <c r="A717" s="44"/>
      <c r="B717" s="138"/>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ht="12.75" customHeight="1">
      <c r="A718" s="44"/>
      <c r="B718" s="138"/>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ht="12.75" customHeight="1">
      <c r="A719" s="44"/>
      <c r="B719" s="138"/>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ht="12.75" customHeight="1">
      <c r="A720" s="44"/>
      <c r="B720" s="138"/>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ht="12.75" customHeight="1">
      <c r="A721" s="44"/>
      <c r="B721" s="138"/>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ht="12.75" customHeight="1">
      <c r="A722" s="44"/>
      <c r="B722" s="138"/>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ht="12.75" customHeight="1">
      <c r="A723" s="44"/>
      <c r="B723" s="138"/>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ht="12.75" customHeight="1">
      <c r="A724" s="44"/>
      <c r="B724" s="138"/>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ht="12.75" customHeight="1">
      <c r="A725" s="44"/>
      <c r="B725" s="138"/>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ht="12.75" customHeight="1">
      <c r="A726" s="44"/>
      <c r="B726" s="138"/>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ht="12.75" customHeight="1">
      <c r="A727" s="44"/>
      <c r="B727" s="138"/>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ht="12.75" customHeight="1">
      <c r="A728" s="44"/>
      <c r="B728" s="138"/>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ht="12.75" customHeight="1">
      <c r="A729" s="44"/>
      <c r="B729" s="138"/>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ht="12.75" customHeight="1">
      <c r="A730" s="44"/>
      <c r="B730" s="138"/>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ht="12.75" customHeight="1">
      <c r="A731" s="44"/>
      <c r="B731" s="138"/>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ht="12.75" customHeight="1">
      <c r="A732" s="44"/>
      <c r="B732" s="138"/>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ht="12.75" customHeight="1">
      <c r="A733" s="44"/>
      <c r="B733" s="138"/>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ht="12.75" customHeight="1">
      <c r="A734" s="44"/>
      <c r="B734" s="138"/>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ht="12.75" customHeight="1">
      <c r="A735" s="44"/>
      <c r="B735" s="138"/>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ht="12.75" customHeight="1">
      <c r="A736" s="44"/>
      <c r="B736" s="138"/>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ht="12.75" customHeight="1">
      <c r="A737" s="44"/>
      <c r="B737" s="138"/>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ht="12.75" customHeight="1">
      <c r="A738" s="44"/>
      <c r="B738" s="138"/>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ht="12.75" customHeight="1">
      <c r="A739" s="44"/>
      <c r="B739" s="138"/>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ht="12.75" customHeight="1">
      <c r="A740" s="44"/>
      <c r="B740" s="138"/>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ht="12.75" customHeight="1">
      <c r="A741" s="44"/>
      <c r="B741" s="138"/>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ht="12.75" customHeight="1">
      <c r="A742" s="44"/>
      <c r="B742" s="138"/>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ht="12.75" customHeight="1">
      <c r="A743" s="44"/>
      <c r="B743" s="138"/>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ht="12.75" customHeight="1">
      <c r="A744" s="44"/>
      <c r="B744" s="138"/>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ht="12.75" customHeight="1">
      <c r="A745" s="44"/>
      <c r="B745" s="138"/>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ht="12.75" customHeight="1">
      <c r="A746" s="44"/>
      <c r="B746" s="138"/>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ht="12.75" customHeight="1">
      <c r="A747" s="44"/>
      <c r="B747" s="138"/>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ht="12.75" customHeight="1">
      <c r="A748" s="44"/>
      <c r="B748" s="138"/>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ht="12.75" customHeight="1">
      <c r="A749" s="44"/>
      <c r="B749" s="138"/>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ht="12.75" customHeight="1">
      <c r="A750" s="44"/>
      <c r="B750" s="138"/>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ht="12.75" customHeight="1">
      <c r="A751" s="44"/>
      <c r="B751" s="138"/>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ht="12.75" customHeight="1">
      <c r="A752" s="44"/>
      <c r="B752" s="138"/>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ht="12.75" customHeight="1">
      <c r="A753" s="44"/>
      <c r="B753" s="138"/>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ht="12.75" customHeight="1">
      <c r="A754" s="44"/>
      <c r="B754" s="138"/>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ht="12.75" customHeight="1">
      <c r="A755" s="44"/>
      <c r="B755" s="138"/>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ht="12.75" customHeight="1">
      <c r="A756" s="44"/>
      <c r="B756" s="138"/>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ht="12.75" customHeight="1">
      <c r="A757" s="44"/>
      <c r="B757" s="138"/>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ht="12.75" customHeight="1">
      <c r="A758" s="44"/>
      <c r="B758" s="138"/>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ht="12.75" customHeight="1">
      <c r="A759" s="44"/>
      <c r="B759" s="138"/>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ht="12.75" customHeight="1">
      <c r="A760" s="44"/>
      <c r="B760" s="138"/>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ht="12.75" customHeight="1">
      <c r="A761" s="44"/>
      <c r="B761" s="138"/>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ht="12.75" customHeight="1">
      <c r="A762" s="44"/>
      <c r="B762" s="138"/>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ht="12.75" customHeight="1">
      <c r="A763" s="44"/>
      <c r="B763" s="138"/>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ht="12.75" customHeight="1">
      <c r="A764" s="44"/>
      <c r="B764" s="138"/>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ht="12.75" customHeight="1">
      <c r="A765" s="44"/>
      <c r="B765" s="138"/>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ht="12.75" customHeight="1">
      <c r="A766" s="44"/>
      <c r="B766" s="138"/>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ht="12.75" customHeight="1">
      <c r="A767" s="44"/>
      <c r="B767" s="138"/>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ht="12.75" customHeight="1">
      <c r="A768" s="44"/>
      <c r="B768" s="138"/>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ht="12.75" customHeight="1">
      <c r="A769" s="44"/>
      <c r="B769" s="138"/>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ht="12.75" customHeight="1">
      <c r="A770" s="44"/>
      <c r="B770" s="138"/>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ht="12.75" customHeight="1">
      <c r="A771" s="44"/>
      <c r="B771" s="138"/>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ht="12.75" customHeight="1">
      <c r="A772" s="44"/>
      <c r="B772" s="138"/>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ht="12.75" customHeight="1">
      <c r="A773" s="44"/>
      <c r="B773" s="138"/>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ht="12.75" customHeight="1">
      <c r="A774" s="44"/>
      <c r="B774" s="138"/>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ht="12.75" customHeight="1">
      <c r="A775" s="44"/>
      <c r="B775" s="138"/>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ht="12.75" customHeight="1">
      <c r="A776" s="44"/>
      <c r="B776" s="138"/>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ht="12.75" customHeight="1">
      <c r="A777" s="44"/>
      <c r="B777" s="138"/>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ht="12.75" customHeight="1">
      <c r="A778" s="44"/>
      <c r="B778" s="138"/>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ht="12.75" customHeight="1">
      <c r="A779" s="44"/>
      <c r="B779" s="138"/>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ht="12.75" customHeight="1">
      <c r="A780" s="44"/>
      <c r="B780" s="138"/>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ht="12.75" customHeight="1">
      <c r="A781" s="44"/>
      <c r="B781" s="138"/>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ht="12.75" customHeight="1">
      <c r="A782" s="44"/>
      <c r="B782" s="138"/>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ht="12.75" customHeight="1">
      <c r="A783" s="44"/>
      <c r="B783" s="138"/>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ht="12.75" customHeight="1">
      <c r="A784" s="44"/>
      <c r="B784" s="138"/>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ht="12.75" customHeight="1">
      <c r="A785" s="44"/>
      <c r="B785" s="138"/>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ht="12.75" customHeight="1">
      <c r="A786" s="44"/>
      <c r="B786" s="138"/>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ht="12.75" customHeight="1">
      <c r="A787" s="44"/>
      <c r="B787" s="138"/>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ht="12.75" customHeight="1">
      <c r="A788" s="44"/>
      <c r="B788" s="138"/>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ht="12.75" customHeight="1">
      <c r="A789" s="44"/>
      <c r="B789" s="138"/>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ht="12.75" customHeight="1">
      <c r="A790" s="44"/>
      <c r="B790" s="138"/>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ht="12.75" customHeight="1">
      <c r="A791" s="44"/>
      <c r="B791" s="138"/>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ht="12.75" customHeight="1">
      <c r="A792" s="44"/>
      <c r="B792" s="138"/>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ht="12.75" customHeight="1">
      <c r="A793" s="44"/>
      <c r="B793" s="138"/>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ht="12.75" customHeight="1">
      <c r="A794" s="44"/>
      <c r="B794" s="138"/>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ht="12.75" customHeight="1">
      <c r="A795" s="44"/>
      <c r="B795" s="138"/>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ht="12.75" customHeight="1">
      <c r="A796" s="44"/>
      <c r="B796" s="138"/>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ht="12.75" customHeight="1">
      <c r="A797" s="44"/>
      <c r="B797" s="138"/>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ht="12.75" customHeight="1">
      <c r="A798" s="44"/>
      <c r="B798" s="138"/>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ht="12.75" customHeight="1">
      <c r="A799" s="44"/>
      <c r="B799" s="138"/>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ht="12.75" customHeight="1">
      <c r="A800" s="44"/>
      <c r="B800" s="138"/>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ht="12.75" customHeight="1">
      <c r="A801" s="44"/>
      <c r="B801" s="138"/>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ht="12.75" customHeight="1">
      <c r="A802" s="44"/>
      <c r="B802" s="138"/>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ht="12.75" customHeight="1">
      <c r="A803" s="44"/>
      <c r="B803" s="138"/>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ht="12.75" customHeight="1">
      <c r="A804" s="44"/>
      <c r="B804" s="138"/>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ht="12.75" customHeight="1">
      <c r="A805" s="44"/>
      <c r="B805" s="138"/>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ht="12.75" customHeight="1">
      <c r="A806" s="44"/>
      <c r="B806" s="138"/>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ht="12.75" customHeight="1">
      <c r="A807" s="44"/>
      <c r="B807" s="138"/>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ht="12.75" customHeight="1">
      <c r="A808" s="44"/>
      <c r="B808" s="138"/>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ht="12.75" customHeight="1">
      <c r="A809" s="44"/>
      <c r="B809" s="138"/>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ht="12.75" customHeight="1">
      <c r="A810" s="44"/>
      <c r="B810" s="138"/>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ht="12.75" customHeight="1">
      <c r="A811" s="44"/>
      <c r="B811" s="138"/>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ht="12.75" customHeight="1">
      <c r="A812" s="44"/>
      <c r="B812" s="138"/>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ht="12.75" customHeight="1">
      <c r="A813" s="44"/>
      <c r="B813" s="138"/>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ht="12.75" customHeight="1">
      <c r="A814" s="44"/>
      <c r="B814" s="138"/>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ht="12.75" customHeight="1">
      <c r="A815" s="44"/>
      <c r="B815" s="138"/>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ht="12.75" customHeight="1">
      <c r="A816" s="44"/>
      <c r="B816" s="138"/>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ht="12.75" customHeight="1">
      <c r="A817" s="44"/>
      <c r="B817" s="138"/>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ht="12.75" customHeight="1">
      <c r="A818" s="44"/>
      <c r="B818" s="138"/>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ht="12.75" customHeight="1">
      <c r="A819" s="44"/>
      <c r="B819" s="138"/>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ht="12.75" customHeight="1">
      <c r="A820" s="44"/>
      <c r="B820" s="138"/>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ht="12.75" customHeight="1">
      <c r="A821" s="44"/>
      <c r="B821" s="138"/>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ht="12.75" customHeight="1">
      <c r="A822" s="44"/>
      <c r="B822" s="138"/>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ht="12.75" customHeight="1">
      <c r="A823" s="44"/>
      <c r="B823" s="138"/>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ht="12.75" customHeight="1">
      <c r="A824" s="44"/>
      <c r="B824" s="138"/>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ht="12.75" customHeight="1">
      <c r="A825" s="44"/>
      <c r="B825" s="138"/>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ht="12.75" customHeight="1">
      <c r="A826" s="44"/>
      <c r="B826" s="138"/>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ht="12.75" customHeight="1">
      <c r="A827" s="44"/>
      <c r="B827" s="138"/>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ht="12.75" customHeight="1">
      <c r="A828" s="44"/>
      <c r="B828" s="138"/>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ht="12.75" customHeight="1">
      <c r="A829" s="44"/>
      <c r="B829" s="138"/>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ht="12.75" customHeight="1">
      <c r="A830" s="44"/>
      <c r="B830" s="138"/>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ht="12.75" customHeight="1">
      <c r="A831" s="44"/>
      <c r="B831" s="138"/>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ht="12.75" customHeight="1">
      <c r="A832" s="44"/>
      <c r="B832" s="138"/>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ht="12.75" customHeight="1">
      <c r="A833" s="44"/>
      <c r="B833" s="138"/>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ht="12.75" customHeight="1">
      <c r="A834" s="44"/>
      <c r="B834" s="138"/>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ht="12.75" customHeight="1">
      <c r="A835" s="44"/>
      <c r="B835" s="138"/>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ht="12.75" customHeight="1">
      <c r="A836" s="44"/>
      <c r="B836" s="138"/>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ht="12.75" customHeight="1">
      <c r="A837" s="44"/>
      <c r="B837" s="138"/>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ht="12.75" customHeight="1">
      <c r="A838" s="44"/>
      <c r="B838" s="138"/>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ht="12.75" customHeight="1">
      <c r="A839" s="44"/>
      <c r="B839" s="138"/>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ht="12.75" customHeight="1">
      <c r="A840" s="44"/>
      <c r="B840" s="138"/>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ht="12.75" customHeight="1">
      <c r="A841" s="44"/>
      <c r="B841" s="138"/>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ht="12.75" customHeight="1">
      <c r="A842" s="44"/>
      <c r="B842" s="138"/>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ht="12.75" customHeight="1">
      <c r="A843" s="44"/>
      <c r="B843" s="138"/>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ht="12.75" customHeight="1">
      <c r="A844" s="44"/>
      <c r="B844" s="138"/>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ht="12.75" customHeight="1">
      <c r="A845" s="44"/>
      <c r="B845" s="138"/>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ht="12.75" customHeight="1">
      <c r="A846" s="44"/>
      <c r="B846" s="138"/>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ht="12.75" customHeight="1">
      <c r="A847" s="44"/>
      <c r="B847" s="138"/>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ht="12.75" customHeight="1">
      <c r="A848" s="44"/>
      <c r="B848" s="138"/>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ht="12.75" customHeight="1">
      <c r="A849" s="44"/>
      <c r="B849" s="138"/>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ht="12.75" customHeight="1">
      <c r="A850" s="44"/>
      <c r="B850" s="138"/>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ht="12.75" customHeight="1">
      <c r="A851" s="44"/>
      <c r="B851" s="138"/>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ht="12.75" customHeight="1">
      <c r="A852" s="44"/>
      <c r="B852" s="138"/>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ht="12.75" customHeight="1">
      <c r="A853" s="44"/>
      <c r="B853" s="138"/>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ht="12.75" customHeight="1">
      <c r="A854" s="44"/>
      <c r="B854" s="138"/>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ht="12.75" customHeight="1">
      <c r="A855" s="44"/>
      <c r="B855" s="138"/>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ht="12.75" customHeight="1">
      <c r="A856" s="44"/>
      <c r="B856" s="138"/>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ht="12.75" customHeight="1">
      <c r="A857" s="44"/>
      <c r="B857" s="138"/>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ht="12.75" customHeight="1">
      <c r="A858" s="44"/>
      <c r="B858" s="138"/>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ht="12.75" customHeight="1">
      <c r="A859" s="44"/>
      <c r="B859" s="138"/>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ht="12.75" customHeight="1">
      <c r="A860" s="44"/>
      <c r="B860" s="138"/>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ht="12.75" customHeight="1">
      <c r="A861" s="44"/>
      <c r="B861" s="138"/>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ht="12.75" customHeight="1">
      <c r="A862" s="44"/>
      <c r="B862" s="138"/>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ht="12.75" customHeight="1">
      <c r="A863" s="44"/>
      <c r="B863" s="138"/>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ht="12.75" customHeight="1">
      <c r="A864" s="44"/>
      <c r="B864" s="138"/>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ht="12.75" customHeight="1">
      <c r="A865" s="44"/>
      <c r="B865" s="138"/>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ht="12.75" customHeight="1">
      <c r="A866" s="44"/>
      <c r="B866" s="138"/>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ht="12.75" customHeight="1">
      <c r="A867" s="44"/>
      <c r="B867" s="138"/>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ht="12.75" customHeight="1">
      <c r="A868" s="44"/>
      <c r="B868" s="138"/>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ht="12.75" customHeight="1">
      <c r="A869" s="44"/>
      <c r="B869" s="138"/>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ht="12.75" customHeight="1">
      <c r="A870" s="44"/>
      <c r="B870" s="138"/>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ht="12.75" customHeight="1">
      <c r="A871" s="44"/>
      <c r="B871" s="138"/>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ht="12.75" customHeight="1">
      <c r="A872" s="44"/>
      <c r="B872" s="138"/>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ht="12.75" customHeight="1">
      <c r="A873" s="44"/>
      <c r="B873" s="138"/>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ht="12.75" customHeight="1">
      <c r="A874" s="44"/>
      <c r="B874" s="138"/>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ht="12.75" customHeight="1">
      <c r="A875" s="44"/>
      <c r="B875" s="138"/>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ht="12.75" customHeight="1">
      <c r="A876" s="44"/>
      <c r="B876" s="138"/>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ht="12.75" customHeight="1">
      <c r="A877" s="44"/>
      <c r="B877" s="138"/>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ht="12.75" customHeight="1">
      <c r="A878" s="44"/>
      <c r="B878" s="138"/>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ht="12.75" customHeight="1">
      <c r="A879" s="44"/>
      <c r="B879" s="138"/>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ht="12.75" customHeight="1">
      <c r="A880" s="44"/>
      <c r="B880" s="138"/>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ht="12.75" customHeight="1">
      <c r="A881" s="44"/>
      <c r="B881" s="138"/>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ht="12.75" customHeight="1">
      <c r="A882" s="44"/>
      <c r="B882" s="138"/>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ht="12.75" customHeight="1">
      <c r="A883" s="44"/>
      <c r="B883" s="138"/>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ht="12.75" customHeight="1">
      <c r="A884" s="44"/>
      <c r="B884" s="138"/>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ht="12.75" customHeight="1">
      <c r="A885" s="44"/>
      <c r="B885" s="138"/>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ht="12.75" customHeight="1">
      <c r="A886" s="44"/>
      <c r="B886" s="138"/>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ht="12.75" customHeight="1">
      <c r="A887" s="44"/>
      <c r="B887" s="138"/>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ht="12.75" customHeight="1">
      <c r="A888" s="44"/>
      <c r="B888" s="138"/>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ht="12.75" customHeight="1">
      <c r="A889" s="44"/>
      <c r="B889" s="138"/>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ht="12.75" customHeight="1">
      <c r="A890" s="44"/>
      <c r="B890" s="138"/>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ht="12.75" customHeight="1">
      <c r="A891" s="44"/>
      <c r="B891" s="138"/>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ht="12.75" customHeight="1">
      <c r="A892" s="44"/>
      <c r="B892" s="138"/>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ht="12.75" customHeight="1">
      <c r="A893" s="44"/>
      <c r="B893" s="138"/>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ht="12.75" customHeight="1">
      <c r="A894" s="44"/>
      <c r="B894" s="138"/>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ht="12.75" customHeight="1">
      <c r="A895" s="44"/>
      <c r="B895" s="138"/>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ht="12.75" customHeight="1">
      <c r="A896" s="44"/>
      <c r="B896" s="138"/>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ht="12.75" customHeight="1">
      <c r="A897" s="44"/>
      <c r="B897" s="138"/>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ht="12.75" customHeight="1">
      <c r="A898" s="44"/>
      <c r="B898" s="138"/>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ht="12.75" customHeight="1">
      <c r="A899" s="44"/>
      <c r="B899" s="138"/>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ht="12.75" customHeight="1">
      <c r="A900" s="44"/>
      <c r="B900" s="138"/>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ht="12.75" customHeight="1">
      <c r="A901" s="44"/>
      <c r="B901" s="138"/>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ht="12.75" customHeight="1">
      <c r="A902" s="44"/>
      <c r="B902" s="138"/>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ht="12.75" customHeight="1">
      <c r="A903" s="44"/>
      <c r="B903" s="138"/>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ht="12.75" customHeight="1">
      <c r="A904" s="44"/>
      <c r="B904" s="138"/>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ht="12.75" customHeight="1">
      <c r="A905" s="44"/>
      <c r="B905" s="138"/>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ht="12.75" customHeight="1">
      <c r="A906" s="44"/>
      <c r="B906" s="138"/>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ht="12.75" customHeight="1">
      <c r="A907" s="44"/>
      <c r="B907" s="138"/>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ht="12.75" customHeight="1">
      <c r="A908" s="44"/>
      <c r="B908" s="138"/>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ht="12.75" customHeight="1">
      <c r="A909" s="44"/>
      <c r="B909" s="138"/>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ht="12.75" customHeight="1">
      <c r="A910" s="44"/>
      <c r="B910" s="138"/>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ht="12.75" customHeight="1">
      <c r="A911" s="44"/>
      <c r="B911" s="138"/>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ht="12.75" customHeight="1">
      <c r="A912" s="44"/>
      <c r="B912" s="138"/>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ht="12.75" customHeight="1">
      <c r="A913" s="44"/>
      <c r="B913" s="138"/>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ht="12.75" customHeight="1">
      <c r="A914" s="44"/>
      <c r="B914" s="138"/>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ht="12.75" customHeight="1">
      <c r="A915" s="44"/>
      <c r="B915" s="138"/>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ht="12.75" customHeight="1">
      <c r="A916" s="44"/>
      <c r="B916" s="138"/>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ht="12.75" customHeight="1">
      <c r="A917" s="44"/>
      <c r="B917" s="138"/>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ht="12.75" customHeight="1">
      <c r="A918" s="44"/>
      <c r="B918" s="138"/>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ht="12.75" customHeight="1">
      <c r="A919" s="44"/>
      <c r="B919" s="138"/>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ht="12.75" customHeight="1">
      <c r="A920" s="44"/>
      <c r="B920" s="138"/>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ht="12.75" customHeight="1">
      <c r="A921" s="44"/>
      <c r="B921" s="138"/>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ht="12.75" customHeight="1">
      <c r="A922" s="44"/>
      <c r="B922" s="138"/>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ht="12.75" customHeight="1">
      <c r="A923" s="44"/>
      <c r="B923" s="138"/>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ht="12.75" customHeight="1">
      <c r="A924" s="44"/>
      <c r="B924" s="138"/>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ht="12.75" customHeight="1">
      <c r="A925" s="44"/>
      <c r="B925" s="138"/>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ht="12.75" customHeight="1">
      <c r="A926" s="44"/>
      <c r="B926" s="138"/>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ht="12.75" customHeight="1">
      <c r="A927" s="44"/>
      <c r="B927" s="138"/>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ht="12.75" customHeight="1">
      <c r="A928" s="44"/>
      <c r="B928" s="138"/>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ht="12.75" customHeight="1">
      <c r="A929" s="44"/>
      <c r="B929" s="138"/>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ht="12.75" customHeight="1">
      <c r="A930" s="44"/>
      <c r="B930" s="138"/>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ht="12.75" customHeight="1">
      <c r="A931" s="44"/>
      <c r="B931" s="138"/>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ht="12.75" customHeight="1">
      <c r="A932" s="44"/>
      <c r="B932" s="138"/>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ht="12.75" customHeight="1">
      <c r="A933" s="44"/>
      <c r="B933" s="138"/>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ht="12.75" customHeight="1">
      <c r="A934" s="44"/>
      <c r="B934" s="138"/>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ht="12.75" customHeight="1">
      <c r="A935" s="44"/>
      <c r="B935" s="138"/>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ht="12.75" customHeight="1">
      <c r="A936" s="44"/>
      <c r="B936" s="138"/>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ht="12.75" customHeight="1">
      <c r="A937" s="44"/>
      <c r="B937" s="138"/>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ht="12.75" customHeight="1">
      <c r="A938" s="44"/>
      <c r="B938" s="138"/>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ht="12.75" customHeight="1">
      <c r="A939" s="44"/>
      <c r="B939" s="138"/>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ht="12.75" customHeight="1">
      <c r="A940" s="44"/>
      <c r="B940" s="138"/>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ht="12.75" customHeight="1">
      <c r="A941" s="44"/>
      <c r="B941" s="138"/>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ht="12.75" customHeight="1">
      <c r="A942" s="44"/>
      <c r="B942" s="138"/>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ht="12.75" customHeight="1">
      <c r="A943" s="44"/>
      <c r="B943" s="138"/>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ht="12.75" customHeight="1">
      <c r="A944" s="44"/>
      <c r="B944" s="138"/>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ht="12.75" customHeight="1">
      <c r="A945" s="44"/>
      <c r="B945" s="138"/>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ht="12.75" customHeight="1">
      <c r="A946" s="44"/>
      <c r="B946" s="138"/>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ht="12.75" customHeight="1">
      <c r="A947" s="44"/>
      <c r="B947" s="138"/>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ht="12.75" customHeight="1">
      <c r="A948" s="44"/>
      <c r="B948" s="138"/>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ht="12.75" customHeight="1">
      <c r="A949" s="44"/>
      <c r="B949" s="138"/>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ht="12.75" customHeight="1">
      <c r="A950" s="44"/>
      <c r="B950" s="138"/>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ht="12.75" customHeight="1">
      <c r="A951" s="44"/>
      <c r="B951" s="138"/>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ht="12.75" customHeight="1">
      <c r="A952" s="44"/>
      <c r="B952" s="138"/>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ht="12.75" customHeight="1">
      <c r="A953" s="44"/>
      <c r="B953" s="138"/>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ht="12.75" customHeight="1">
      <c r="A954" s="44"/>
      <c r="B954" s="138"/>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ht="12.75" customHeight="1">
      <c r="A955" s="44"/>
      <c r="B955" s="138"/>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ht="12.75" customHeight="1">
      <c r="A956" s="44"/>
      <c r="B956" s="138"/>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ht="12.75" customHeight="1">
      <c r="A957" s="44"/>
      <c r="B957" s="138"/>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ht="12.75" customHeight="1">
      <c r="A958" s="44"/>
      <c r="B958" s="138"/>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ht="12.75" customHeight="1">
      <c r="A959" s="44"/>
      <c r="B959" s="138"/>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ht="12.75" customHeight="1">
      <c r="A960" s="44"/>
      <c r="B960" s="138"/>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ht="12.75" customHeight="1">
      <c r="A961" s="44"/>
      <c r="B961" s="138"/>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ht="12.75" customHeight="1">
      <c r="A962" s="44"/>
      <c r="B962" s="138"/>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ht="12.75" customHeight="1">
      <c r="A963" s="44"/>
      <c r="B963" s="138"/>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ht="12.75" customHeight="1">
      <c r="A964" s="44"/>
      <c r="B964" s="138"/>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ht="12.75" customHeight="1">
      <c r="A965" s="44"/>
      <c r="B965" s="138"/>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ht="12.75" customHeight="1">
      <c r="A966" s="44"/>
      <c r="B966" s="138"/>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ht="12.75" customHeight="1">
      <c r="A967" s="44"/>
      <c r="B967" s="138"/>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ht="12.75" customHeight="1">
      <c r="A968" s="44"/>
      <c r="B968" s="138"/>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ht="12.75" customHeight="1">
      <c r="A969" s="44"/>
      <c r="B969" s="138"/>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ht="12.75" customHeight="1">
      <c r="A970" s="44"/>
      <c r="B970" s="138"/>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ht="12.75" customHeight="1">
      <c r="A971" s="44"/>
      <c r="B971" s="138"/>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ht="12.75" customHeight="1">
      <c r="A972" s="44"/>
      <c r="B972" s="138"/>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ht="12.75" customHeight="1">
      <c r="A973" s="44"/>
      <c r="B973" s="138"/>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ht="12.75" customHeight="1">
      <c r="A974" s="44"/>
      <c r="B974" s="138"/>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ht="12.75" customHeight="1">
      <c r="A975" s="44"/>
      <c r="B975" s="138"/>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ht="12.75" customHeight="1">
      <c r="A976" s="44"/>
      <c r="B976" s="138"/>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ht="12.75" customHeight="1">
      <c r="A977" s="44"/>
      <c r="B977" s="138"/>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ht="12.75" customHeight="1">
      <c r="A978" s="44"/>
      <c r="B978" s="138"/>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ht="12.75" customHeight="1">
      <c r="A979" s="44"/>
      <c r="B979" s="138"/>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ht="12.75" customHeight="1">
      <c r="A980" s="44"/>
      <c r="B980" s="138"/>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ht="12.75" customHeight="1">
      <c r="A981" s="44"/>
      <c r="B981" s="138"/>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ht="12.75" customHeight="1">
      <c r="A982" s="44"/>
      <c r="B982" s="138"/>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ht="12.75" customHeight="1">
      <c r="A983" s="44"/>
      <c r="B983" s="138"/>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ht="12.75" customHeight="1">
      <c r="A984" s="44"/>
      <c r="B984" s="138"/>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ht="12.75" customHeight="1">
      <c r="A985" s="44"/>
      <c r="B985" s="138"/>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ht="12.75" customHeight="1">
      <c r="A986" s="44"/>
      <c r="B986" s="138"/>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ht="12.75" customHeight="1">
      <c r="A987" s="44"/>
      <c r="B987" s="138"/>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ht="12.75" customHeight="1">
      <c r="A988" s="44"/>
      <c r="B988" s="138"/>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ht="12.75" customHeight="1">
      <c r="A989" s="44"/>
      <c r="B989" s="138"/>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ht="12.75" customHeight="1">
      <c r="A990" s="44"/>
      <c r="B990" s="138"/>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ht="12.75" customHeight="1">
      <c r="A991" s="44"/>
      <c r="B991" s="138"/>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ht="12.75" customHeight="1">
      <c r="A992" s="44"/>
      <c r="B992" s="138"/>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ht="12.75" customHeight="1">
      <c r="A993" s="44"/>
      <c r="B993" s="138"/>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ht="12.75" customHeight="1">
      <c r="A994" s="44"/>
      <c r="B994" s="138"/>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ht="12.75" customHeight="1">
      <c r="A995" s="44"/>
      <c r="B995" s="138"/>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ht="12.75" customHeight="1">
      <c r="A996" s="44"/>
      <c r="B996" s="138"/>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ht="12.75" customHeight="1">
      <c r="A997" s="44"/>
      <c r="B997" s="138"/>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ht="12.75" customHeight="1">
      <c r="A998" s="44"/>
      <c r="B998" s="138"/>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ht="12.75" customHeight="1">
      <c r="A999" s="44"/>
      <c r="B999" s="138"/>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ht="12.75" customHeight="1">
      <c r="A1000" s="44"/>
      <c r="B1000" s="138"/>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hyperlinks>
    <hyperlink r:id="rId1" ref="B2"/>
    <hyperlink r:id="rId2" ref="B3"/>
    <hyperlink r:id="rId3" ref="B10"/>
  </hyperlinks>
  <printOptions/>
  <pageMargins bottom="0.5" footer="0.0" header="0.0" left="0.5" right="0.5" top="0.5"/>
  <pageSetup orientation="portrait"/>
  <drawing r:id="rId4"/>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8" width="8.63"/>
  </cols>
  <sheetData>
    <row r="1" ht="15.0" customHeight="1">
      <c r="A1" s="1">
        <f>DATE('1'!AD18,'1'!AD20+1,1)</f>
        <v>45962</v>
      </c>
      <c r="I1" s="1"/>
      <c r="J1" s="1"/>
      <c r="K1" s="2">
        <f>DATE(YEAR(A1),MONTH(A1)-1,1)</f>
        <v>45931</v>
      </c>
      <c r="L1" s="3"/>
      <c r="M1" s="3"/>
      <c r="N1" s="3"/>
      <c r="O1" s="3"/>
      <c r="P1" s="3"/>
      <c r="Q1" s="3"/>
      <c r="R1" s="4"/>
      <c r="S1" s="2">
        <f>DATE(YEAR(A1),MONTH(A1)+1,1)</f>
        <v>45992</v>
      </c>
      <c r="T1" s="3"/>
      <c r="U1" s="3"/>
      <c r="V1" s="3"/>
      <c r="W1" s="3"/>
      <c r="X1" s="3"/>
      <c r="Y1" s="3"/>
      <c r="Z1" s="4"/>
      <c r="AA1" s="4"/>
      <c r="AB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c r="AB2" s="4"/>
    </row>
    <row r="3" ht="9.0" customHeight="1">
      <c r="I3" s="1"/>
      <c r="J3" s="1"/>
      <c r="K3" s="6" t="str">
        <f>IF(MONTH($K$1)&lt;&gt;MONTH($K$1-(WEEKDAY($K$1,1)-(start_day-1))-IF((WEEKDAY($K$1,1)-(start_day-1))&lt;=0,7,0)+(ROW(K3)-ROW($K$3))*7+(COLUMN(K3)-COLUMN($K$3)+1)),"",$K$1-(WEEKDAY($K$1,1)-(start_day-1))-IF((WEEKDAY($K$1,1)-(start_day-1))&lt;=0,7,0)+(ROW(K3)-ROW($K$3))*7+(COLUMN(K3)-COLUMN($K$3)+1))</f>
        <v/>
      </c>
      <c r="L3" s="6" t="str">
        <f>IF(MONTH($K$1)&lt;&gt;MONTH($K$1-(WEEKDAY($K$1,1)-(start_day-1))-IF((WEEKDAY($K$1,1)-(start_day-1))&lt;=0,7,0)+(ROW(L3)-ROW($K$3))*7+(COLUMN(L3)-COLUMN($K$3)+1)),"",$K$1-(WEEKDAY($K$1,1)-(start_day-1))-IF((WEEKDAY($K$1,1)-(start_day-1))&lt;=0,7,0)+(ROW(L3)-ROW($K$3))*7+(COLUMN(L3)-COLUMN($K$3)+1))</f>
        <v/>
      </c>
      <c r="M3" s="6" t="str">
        <f>IF(MONTH($K$1)&lt;&gt;MONTH($K$1-(WEEKDAY($K$1,1)-(start_day-1))-IF((WEEKDAY($K$1,1)-(start_day-1))&lt;=0,7,0)+(ROW(M3)-ROW($K$3))*7+(COLUMN(M3)-COLUMN($K$3)+1)),"",$K$1-(WEEKDAY($K$1,1)-(start_day-1))-IF((WEEKDAY($K$1,1)-(start_day-1))&lt;=0,7,0)+(ROW(M3)-ROW($K$3))*7+(COLUMN(M3)-COLUMN($K$3)+1))</f>
        <v/>
      </c>
      <c r="N3" s="6">
        <f>IF(MONTH($K$1)&lt;&gt;MONTH($K$1-(WEEKDAY($K$1,1)-(start_day-1))-IF((WEEKDAY($K$1,1)-(start_day-1))&lt;=0,7,0)+(ROW(N3)-ROW($K$3))*7+(COLUMN(N3)-COLUMN($K$3)+1)),"",$K$1-(WEEKDAY($K$1,1)-(start_day-1))-IF((WEEKDAY($K$1,1)-(start_day-1))&lt;=0,7,0)+(ROW(N3)-ROW($K$3))*7+(COLUMN(N3)-COLUMN($K$3)+1))</f>
        <v>45931</v>
      </c>
      <c r="O3" s="6">
        <f>IF(MONTH($K$1)&lt;&gt;MONTH($K$1-(WEEKDAY($K$1,1)-(start_day-1))-IF((WEEKDAY($K$1,1)-(start_day-1))&lt;=0,7,0)+(ROW(O3)-ROW($K$3))*7+(COLUMN(O3)-COLUMN($K$3)+1)),"",$K$1-(WEEKDAY($K$1,1)-(start_day-1))-IF((WEEKDAY($K$1,1)-(start_day-1))&lt;=0,7,0)+(ROW(O3)-ROW($K$3))*7+(COLUMN(O3)-COLUMN($K$3)+1))</f>
        <v>45932</v>
      </c>
      <c r="P3" s="6">
        <f>IF(MONTH($K$1)&lt;&gt;MONTH($K$1-(WEEKDAY($K$1,1)-(start_day-1))-IF((WEEKDAY($K$1,1)-(start_day-1))&lt;=0,7,0)+(ROW(P3)-ROW($K$3))*7+(COLUMN(P3)-COLUMN($K$3)+1)),"",$K$1-(WEEKDAY($K$1,1)-(start_day-1))-IF((WEEKDAY($K$1,1)-(start_day-1))&lt;=0,7,0)+(ROW(P3)-ROW($K$3))*7+(COLUMN(P3)-COLUMN($K$3)+1))</f>
        <v>45933</v>
      </c>
      <c r="Q3" s="6">
        <f>IF(MONTH($K$1)&lt;&gt;MONTH($K$1-(WEEKDAY($K$1,1)-(start_day-1))-IF((WEEKDAY($K$1,1)-(start_day-1))&lt;=0,7,0)+(ROW(Q3)-ROW($K$3))*7+(COLUMN(Q3)-COLUMN($K$3)+1)),"",$K$1-(WEEKDAY($K$1,1)-(start_day-1))-IF((WEEKDAY($K$1,1)-(start_day-1))&lt;=0,7,0)+(ROW(Q3)-ROW($K$3))*7+(COLUMN(Q3)-COLUMN($K$3)+1))</f>
        <v>45934</v>
      </c>
      <c r="R3" s="4"/>
      <c r="S3" s="6" t="str">
        <f>IF(MONTH($S$1)&lt;&gt;MONTH($S$1-(WEEKDAY($S$1,1)-(start_day-1))-IF((WEEKDAY($S$1,1)-(start_day-1))&lt;=0,7,0)+(ROW(S3)-ROW($S$3))*7+(COLUMN(S3)-COLUMN($S$3)+1)),"",$S$1-(WEEKDAY($S$1,1)-(start_day-1))-IF((WEEKDAY($S$1,1)-(start_day-1))&lt;=0,7,0)+(ROW(S3)-ROW($S$3))*7+(COLUMN(S3)-COLUMN($S$3)+1))</f>
        <v/>
      </c>
      <c r="T3" s="6">
        <f>IF(MONTH($S$1)&lt;&gt;MONTH($S$1-(WEEKDAY($S$1,1)-(start_day-1))-IF((WEEKDAY($S$1,1)-(start_day-1))&lt;=0,7,0)+(ROW(T3)-ROW($S$3))*7+(COLUMN(T3)-COLUMN($S$3)+1)),"",$S$1-(WEEKDAY($S$1,1)-(start_day-1))-IF((WEEKDAY($S$1,1)-(start_day-1))&lt;=0,7,0)+(ROW(T3)-ROW($S$3))*7+(COLUMN(T3)-COLUMN($S$3)+1))</f>
        <v>45992</v>
      </c>
      <c r="U3" s="6">
        <f>IF(MONTH($S$1)&lt;&gt;MONTH($S$1-(WEEKDAY($S$1,1)-(start_day-1))-IF((WEEKDAY($S$1,1)-(start_day-1))&lt;=0,7,0)+(ROW(U3)-ROW($S$3))*7+(COLUMN(U3)-COLUMN($S$3)+1)),"",$S$1-(WEEKDAY($S$1,1)-(start_day-1))-IF((WEEKDAY($S$1,1)-(start_day-1))&lt;=0,7,0)+(ROW(U3)-ROW($S$3))*7+(COLUMN(U3)-COLUMN($S$3)+1))</f>
        <v>45993</v>
      </c>
      <c r="V3" s="6">
        <f>IF(MONTH($S$1)&lt;&gt;MONTH($S$1-(WEEKDAY($S$1,1)-(start_day-1))-IF((WEEKDAY($S$1,1)-(start_day-1))&lt;=0,7,0)+(ROW(V3)-ROW($S$3))*7+(COLUMN(V3)-COLUMN($S$3)+1)),"",$S$1-(WEEKDAY($S$1,1)-(start_day-1))-IF((WEEKDAY($S$1,1)-(start_day-1))&lt;=0,7,0)+(ROW(V3)-ROW($S$3))*7+(COLUMN(V3)-COLUMN($S$3)+1))</f>
        <v>45994</v>
      </c>
      <c r="W3" s="6">
        <f>IF(MONTH($S$1)&lt;&gt;MONTH($S$1-(WEEKDAY($S$1,1)-(start_day-1))-IF((WEEKDAY($S$1,1)-(start_day-1))&lt;=0,7,0)+(ROW(W3)-ROW($S$3))*7+(COLUMN(W3)-COLUMN($S$3)+1)),"",$S$1-(WEEKDAY($S$1,1)-(start_day-1))-IF((WEEKDAY($S$1,1)-(start_day-1))&lt;=0,7,0)+(ROW(W3)-ROW($S$3))*7+(COLUMN(W3)-COLUMN($S$3)+1))</f>
        <v>45995</v>
      </c>
      <c r="X3" s="6">
        <f>IF(MONTH($S$1)&lt;&gt;MONTH($S$1-(WEEKDAY($S$1,1)-(start_day-1))-IF((WEEKDAY($S$1,1)-(start_day-1))&lt;=0,7,0)+(ROW(X3)-ROW($S$3))*7+(COLUMN(X3)-COLUMN($S$3)+1)),"",$S$1-(WEEKDAY($S$1,1)-(start_day-1))-IF((WEEKDAY($S$1,1)-(start_day-1))&lt;=0,7,0)+(ROW(X3)-ROW($S$3))*7+(COLUMN(X3)-COLUMN($S$3)+1))</f>
        <v>45996</v>
      </c>
      <c r="Y3" s="6">
        <f>IF(MONTH($S$1)&lt;&gt;MONTH($S$1-(WEEKDAY($S$1,1)-(start_day-1))-IF((WEEKDAY($S$1,1)-(start_day-1))&lt;=0,7,0)+(ROW(Y3)-ROW($S$3))*7+(COLUMN(Y3)-COLUMN($S$3)+1)),"",$S$1-(WEEKDAY($S$1,1)-(start_day-1))-IF((WEEKDAY($S$1,1)-(start_day-1))&lt;=0,7,0)+(ROW(Y3)-ROW($S$3))*7+(COLUMN(Y3)-COLUMN($S$3)+1))</f>
        <v>45997</v>
      </c>
      <c r="Z3" s="7"/>
      <c r="AA3" s="7"/>
      <c r="AB3" s="7"/>
    </row>
    <row r="4" ht="9.0" customHeight="1">
      <c r="I4" s="1"/>
      <c r="J4" s="1"/>
      <c r="K4" s="6">
        <f>IF(MONTH($K$1)&lt;&gt;MONTH($K$1-(WEEKDAY($K$1,1)-(start_day-1))-IF((WEEKDAY($K$1,1)-(start_day-1))&lt;=0,7,0)+(ROW(K4)-ROW($K$3))*7+(COLUMN(K4)-COLUMN($K$3)+1)),"",$K$1-(WEEKDAY($K$1,1)-(start_day-1))-IF((WEEKDAY($K$1,1)-(start_day-1))&lt;=0,7,0)+(ROW(K4)-ROW($K$3))*7+(COLUMN(K4)-COLUMN($K$3)+1))</f>
        <v>45935</v>
      </c>
      <c r="L4" s="6">
        <f>IF(MONTH($K$1)&lt;&gt;MONTH($K$1-(WEEKDAY($K$1,1)-(start_day-1))-IF((WEEKDAY($K$1,1)-(start_day-1))&lt;=0,7,0)+(ROW(L4)-ROW($K$3))*7+(COLUMN(L4)-COLUMN($K$3)+1)),"",$K$1-(WEEKDAY($K$1,1)-(start_day-1))-IF((WEEKDAY($K$1,1)-(start_day-1))&lt;=0,7,0)+(ROW(L4)-ROW($K$3))*7+(COLUMN(L4)-COLUMN($K$3)+1))</f>
        <v>45936</v>
      </c>
      <c r="M4" s="6">
        <f>IF(MONTH($K$1)&lt;&gt;MONTH($K$1-(WEEKDAY($K$1,1)-(start_day-1))-IF((WEEKDAY($K$1,1)-(start_day-1))&lt;=0,7,0)+(ROW(M4)-ROW($K$3))*7+(COLUMN(M4)-COLUMN($K$3)+1)),"",$K$1-(WEEKDAY($K$1,1)-(start_day-1))-IF((WEEKDAY($K$1,1)-(start_day-1))&lt;=0,7,0)+(ROW(M4)-ROW($K$3))*7+(COLUMN(M4)-COLUMN($K$3)+1))</f>
        <v>45937</v>
      </c>
      <c r="N4" s="6">
        <f>IF(MONTH($K$1)&lt;&gt;MONTH($K$1-(WEEKDAY($K$1,1)-(start_day-1))-IF((WEEKDAY($K$1,1)-(start_day-1))&lt;=0,7,0)+(ROW(N4)-ROW($K$3))*7+(COLUMN(N4)-COLUMN($K$3)+1)),"",$K$1-(WEEKDAY($K$1,1)-(start_day-1))-IF((WEEKDAY($K$1,1)-(start_day-1))&lt;=0,7,0)+(ROW(N4)-ROW($K$3))*7+(COLUMN(N4)-COLUMN($K$3)+1))</f>
        <v>45938</v>
      </c>
      <c r="O4" s="6">
        <f>IF(MONTH($K$1)&lt;&gt;MONTH($K$1-(WEEKDAY($K$1,1)-(start_day-1))-IF((WEEKDAY($K$1,1)-(start_day-1))&lt;=0,7,0)+(ROW(O4)-ROW($K$3))*7+(COLUMN(O4)-COLUMN($K$3)+1)),"",$K$1-(WEEKDAY($K$1,1)-(start_day-1))-IF((WEEKDAY($K$1,1)-(start_day-1))&lt;=0,7,0)+(ROW(O4)-ROW($K$3))*7+(COLUMN(O4)-COLUMN($K$3)+1))</f>
        <v>45939</v>
      </c>
      <c r="P4" s="6">
        <f>IF(MONTH($K$1)&lt;&gt;MONTH($K$1-(WEEKDAY($K$1,1)-(start_day-1))-IF((WEEKDAY($K$1,1)-(start_day-1))&lt;=0,7,0)+(ROW(P4)-ROW($K$3))*7+(COLUMN(P4)-COLUMN($K$3)+1)),"",$K$1-(WEEKDAY($K$1,1)-(start_day-1))-IF((WEEKDAY($K$1,1)-(start_day-1))&lt;=0,7,0)+(ROW(P4)-ROW($K$3))*7+(COLUMN(P4)-COLUMN($K$3)+1))</f>
        <v>45940</v>
      </c>
      <c r="Q4" s="6">
        <f>IF(MONTH($K$1)&lt;&gt;MONTH($K$1-(WEEKDAY($K$1,1)-(start_day-1))-IF((WEEKDAY($K$1,1)-(start_day-1))&lt;=0,7,0)+(ROW(Q4)-ROW($K$3))*7+(COLUMN(Q4)-COLUMN($K$3)+1)),"",$K$1-(WEEKDAY($K$1,1)-(start_day-1))-IF((WEEKDAY($K$1,1)-(start_day-1))&lt;=0,7,0)+(ROW(Q4)-ROW($K$3))*7+(COLUMN(Q4)-COLUMN($K$3)+1))</f>
        <v>45941</v>
      </c>
      <c r="R4" s="4"/>
      <c r="S4" s="6">
        <f>IF(MONTH($S$1)&lt;&gt;MONTH($S$1-(WEEKDAY($S$1,1)-(start_day-1))-IF((WEEKDAY($S$1,1)-(start_day-1))&lt;=0,7,0)+(ROW(S4)-ROW($S$3))*7+(COLUMN(S4)-COLUMN($S$3)+1)),"",$S$1-(WEEKDAY($S$1,1)-(start_day-1))-IF((WEEKDAY($S$1,1)-(start_day-1))&lt;=0,7,0)+(ROW(S4)-ROW($S$3))*7+(COLUMN(S4)-COLUMN($S$3)+1))</f>
        <v>45998</v>
      </c>
      <c r="T4" s="6">
        <f>IF(MONTH($S$1)&lt;&gt;MONTH($S$1-(WEEKDAY($S$1,1)-(start_day-1))-IF((WEEKDAY($S$1,1)-(start_day-1))&lt;=0,7,0)+(ROW(T4)-ROW($S$3))*7+(COLUMN(T4)-COLUMN($S$3)+1)),"",$S$1-(WEEKDAY($S$1,1)-(start_day-1))-IF((WEEKDAY($S$1,1)-(start_day-1))&lt;=0,7,0)+(ROW(T4)-ROW($S$3))*7+(COLUMN(T4)-COLUMN($S$3)+1))</f>
        <v>45999</v>
      </c>
      <c r="U4" s="6">
        <f>IF(MONTH($S$1)&lt;&gt;MONTH($S$1-(WEEKDAY($S$1,1)-(start_day-1))-IF((WEEKDAY($S$1,1)-(start_day-1))&lt;=0,7,0)+(ROW(U4)-ROW($S$3))*7+(COLUMN(U4)-COLUMN($S$3)+1)),"",$S$1-(WEEKDAY($S$1,1)-(start_day-1))-IF((WEEKDAY($S$1,1)-(start_day-1))&lt;=0,7,0)+(ROW(U4)-ROW($S$3))*7+(COLUMN(U4)-COLUMN($S$3)+1))</f>
        <v>46000</v>
      </c>
      <c r="V4" s="6">
        <f>IF(MONTH($S$1)&lt;&gt;MONTH($S$1-(WEEKDAY($S$1,1)-(start_day-1))-IF((WEEKDAY($S$1,1)-(start_day-1))&lt;=0,7,0)+(ROW(V4)-ROW($S$3))*7+(COLUMN(V4)-COLUMN($S$3)+1)),"",$S$1-(WEEKDAY($S$1,1)-(start_day-1))-IF((WEEKDAY($S$1,1)-(start_day-1))&lt;=0,7,0)+(ROW(V4)-ROW($S$3))*7+(COLUMN(V4)-COLUMN($S$3)+1))</f>
        <v>46001</v>
      </c>
      <c r="W4" s="6">
        <f>IF(MONTH($S$1)&lt;&gt;MONTH($S$1-(WEEKDAY($S$1,1)-(start_day-1))-IF((WEEKDAY($S$1,1)-(start_day-1))&lt;=0,7,0)+(ROW(W4)-ROW($S$3))*7+(COLUMN(W4)-COLUMN($S$3)+1)),"",$S$1-(WEEKDAY($S$1,1)-(start_day-1))-IF((WEEKDAY($S$1,1)-(start_day-1))&lt;=0,7,0)+(ROW(W4)-ROW($S$3))*7+(COLUMN(W4)-COLUMN($S$3)+1))</f>
        <v>46002</v>
      </c>
      <c r="X4" s="6">
        <f>IF(MONTH($S$1)&lt;&gt;MONTH($S$1-(WEEKDAY($S$1,1)-(start_day-1))-IF((WEEKDAY($S$1,1)-(start_day-1))&lt;=0,7,0)+(ROW(X4)-ROW($S$3))*7+(COLUMN(X4)-COLUMN($S$3)+1)),"",$S$1-(WEEKDAY($S$1,1)-(start_day-1))-IF((WEEKDAY($S$1,1)-(start_day-1))&lt;=0,7,0)+(ROW(X4)-ROW($S$3))*7+(COLUMN(X4)-COLUMN($S$3)+1))</f>
        <v>46003</v>
      </c>
      <c r="Y4" s="6">
        <f>IF(MONTH($S$1)&lt;&gt;MONTH($S$1-(WEEKDAY($S$1,1)-(start_day-1))-IF((WEEKDAY($S$1,1)-(start_day-1))&lt;=0,7,0)+(ROW(Y4)-ROW($S$3))*7+(COLUMN(Y4)-COLUMN($S$3)+1)),"",$S$1-(WEEKDAY($S$1,1)-(start_day-1))-IF((WEEKDAY($S$1,1)-(start_day-1))&lt;=0,7,0)+(ROW(Y4)-ROW($S$3))*7+(COLUMN(Y4)-COLUMN($S$3)+1))</f>
        <v>46004</v>
      </c>
      <c r="Z4" s="7"/>
      <c r="AA4" s="7"/>
      <c r="AB4" s="7"/>
    </row>
    <row r="5" ht="9.0" customHeight="1">
      <c r="I5" s="1"/>
      <c r="J5" s="1"/>
      <c r="K5" s="6">
        <f>IF(MONTH($K$1)&lt;&gt;MONTH($K$1-(WEEKDAY($K$1,1)-(start_day-1))-IF((WEEKDAY($K$1,1)-(start_day-1))&lt;=0,7,0)+(ROW(K5)-ROW($K$3))*7+(COLUMN(K5)-COLUMN($K$3)+1)),"",$K$1-(WEEKDAY($K$1,1)-(start_day-1))-IF((WEEKDAY($K$1,1)-(start_day-1))&lt;=0,7,0)+(ROW(K5)-ROW($K$3))*7+(COLUMN(K5)-COLUMN($K$3)+1))</f>
        <v>45942</v>
      </c>
      <c r="L5" s="6">
        <f>IF(MONTH($K$1)&lt;&gt;MONTH($K$1-(WEEKDAY($K$1,1)-(start_day-1))-IF((WEEKDAY($K$1,1)-(start_day-1))&lt;=0,7,0)+(ROW(L5)-ROW($K$3))*7+(COLUMN(L5)-COLUMN($K$3)+1)),"",$K$1-(WEEKDAY($K$1,1)-(start_day-1))-IF((WEEKDAY($K$1,1)-(start_day-1))&lt;=0,7,0)+(ROW(L5)-ROW($K$3))*7+(COLUMN(L5)-COLUMN($K$3)+1))</f>
        <v>45943</v>
      </c>
      <c r="M5" s="6">
        <f>IF(MONTH($K$1)&lt;&gt;MONTH($K$1-(WEEKDAY($K$1,1)-(start_day-1))-IF((WEEKDAY($K$1,1)-(start_day-1))&lt;=0,7,0)+(ROW(M5)-ROW($K$3))*7+(COLUMN(M5)-COLUMN($K$3)+1)),"",$K$1-(WEEKDAY($K$1,1)-(start_day-1))-IF((WEEKDAY($K$1,1)-(start_day-1))&lt;=0,7,0)+(ROW(M5)-ROW($K$3))*7+(COLUMN(M5)-COLUMN($K$3)+1))</f>
        <v>45944</v>
      </c>
      <c r="N5" s="6">
        <f>IF(MONTH($K$1)&lt;&gt;MONTH($K$1-(WEEKDAY($K$1,1)-(start_day-1))-IF((WEEKDAY($K$1,1)-(start_day-1))&lt;=0,7,0)+(ROW(N5)-ROW($K$3))*7+(COLUMN(N5)-COLUMN($K$3)+1)),"",$K$1-(WEEKDAY($K$1,1)-(start_day-1))-IF((WEEKDAY($K$1,1)-(start_day-1))&lt;=0,7,0)+(ROW(N5)-ROW($K$3))*7+(COLUMN(N5)-COLUMN($K$3)+1))</f>
        <v>45945</v>
      </c>
      <c r="O5" s="6">
        <f>IF(MONTH($K$1)&lt;&gt;MONTH($K$1-(WEEKDAY($K$1,1)-(start_day-1))-IF((WEEKDAY($K$1,1)-(start_day-1))&lt;=0,7,0)+(ROW(O5)-ROW($K$3))*7+(COLUMN(O5)-COLUMN($K$3)+1)),"",$K$1-(WEEKDAY($K$1,1)-(start_day-1))-IF((WEEKDAY($K$1,1)-(start_day-1))&lt;=0,7,0)+(ROW(O5)-ROW($K$3))*7+(COLUMN(O5)-COLUMN($K$3)+1))</f>
        <v>45946</v>
      </c>
      <c r="P5" s="6">
        <f>IF(MONTH($K$1)&lt;&gt;MONTH($K$1-(WEEKDAY($K$1,1)-(start_day-1))-IF((WEEKDAY($K$1,1)-(start_day-1))&lt;=0,7,0)+(ROW(P5)-ROW($K$3))*7+(COLUMN(P5)-COLUMN($K$3)+1)),"",$K$1-(WEEKDAY($K$1,1)-(start_day-1))-IF((WEEKDAY($K$1,1)-(start_day-1))&lt;=0,7,0)+(ROW(P5)-ROW($K$3))*7+(COLUMN(P5)-COLUMN($K$3)+1))</f>
        <v>45947</v>
      </c>
      <c r="Q5" s="6">
        <f>IF(MONTH($K$1)&lt;&gt;MONTH($K$1-(WEEKDAY($K$1,1)-(start_day-1))-IF((WEEKDAY($K$1,1)-(start_day-1))&lt;=0,7,0)+(ROW(Q5)-ROW($K$3))*7+(COLUMN(Q5)-COLUMN($K$3)+1)),"",$K$1-(WEEKDAY($K$1,1)-(start_day-1))-IF((WEEKDAY($K$1,1)-(start_day-1))&lt;=0,7,0)+(ROW(Q5)-ROW($K$3))*7+(COLUMN(Q5)-COLUMN($K$3)+1))</f>
        <v>45948</v>
      </c>
      <c r="R5" s="4"/>
      <c r="S5" s="6">
        <f>IF(MONTH($S$1)&lt;&gt;MONTH($S$1-(WEEKDAY($S$1,1)-(start_day-1))-IF((WEEKDAY($S$1,1)-(start_day-1))&lt;=0,7,0)+(ROW(S5)-ROW($S$3))*7+(COLUMN(S5)-COLUMN($S$3)+1)),"",$S$1-(WEEKDAY($S$1,1)-(start_day-1))-IF((WEEKDAY($S$1,1)-(start_day-1))&lt;=0,7,0)+(ROW(S5)-ROW($S$3))*7+(COLUMN(S5)-COLUMN($S$3)+1))</f>
        <v>46005</v>
      </c>
      <c r="T5" s="6">
        <f>IF(MONTH($S$1)&lt;&gt;MONTH($S$1-(WEEKDAY($S$1,1)-(start_day-1))-IF((WEEKDAY($S$1,1)-(start_day-1))&lt;=0,7,0)+(ROW(T5)-ROW($S$3))*7+(COLUMN(T5)-COLUMN($S$3)+1)),"",$S$1-(WEEKDAY($S$1,1)-(start_day-1))-IF((WEEKDAY($S$1,1)-(start_day-1))&lt;=0,7,0)+(ROW(T5)-ROW($S$3))*7+(COLUMN(T5)-COLUMN($S$3)+1))</f>
        <v>46006</v>
      </c>
      <c r="U5" s="6">
        <f>IF(MONTH($S$1)&lt;&gt;MONTH($S$1-(WEEKDAY($S$1,1)-(start_day-1))-IF((WEEKDAY($S$1,1)-(start_day-1))&lt;=0,7,0)+(ROW(U5)-ROW($S$3))*7+(COLUMN(U5)-COLUMN($S$3)+1)),"",$S$1-(WEEKDAY($S$1,1)-(start_day-1))-IF((WEEKDAY($S$1,1)-(start_day-1))&lt;=0,7,0)+(ROW(U5)-ROW($S$3))*7+(COLUMN(U5)-COLUMN($S$3)+1))</f>
        <v>46007</v>
      </c>
      <c r="V5" s="6">
        <f>IF(MONTH($S$1)&lt;&gt;MONTH($S$1-(WEEKDAY($S$1,1)-(start_day-1))-IF((WEEKDAY($S$1,1)-(start_day-1))&lt;=0,7,0)+(ROW(V5)-ROW($S$3))*7+(COLUMN(V5)-COLUMN($S$3)+1)),"",$S$1-(WEEKDAY($S$1,1)-(start_day-1))-IF((WEEKDAY($S$1,1)-(start_day-1))&lt;=0,7,0)+(ROW(V5)-ROW($S$3))*7+(COLUMN(V5)-COLUMN($S$3)+1))</f>
        <v>46008</v>
      </c>
      <c r="W5" s="6">
        <f>IF(MONTH($S$1)&lt;&gt;MONTH($S$1-(WEEKDAY($S$1,1)-(start_day-1))-IF((WEEKDAY($S$1,1)-(start_day-1))&lt;=0,7,0)+(ROW(W5)-ROW($S$3))*7+(COLUMN(W5)-COLUMN($S$3)+1)),"",$S$1-(WEEKDAY($S$1,1)-(start_day-1))-IF((WEEKDAY($S$1,1)-(start_day-1))&lt;=0,7,0)+(ROW(W5)-ROW($S$3))*7+(COLUMN(W5)-COLUMN($S$3)+1))</f>
        <v>46009</v>
      </c>
      <c r="X5" s="6">
        <f>IF(MONTH($S$1)&lt;&gt;MONTH($S$1-(WEEKDAY($S$1,1)-(start_day-1))-IF((WEEKDAY($S$1,1)-(start_day-1))&lt;=0,7,0)+(ROW(X5)-ROW($S$3))*7+(COLUMN(X5)-COLUMN($S$3)+1)),"",$S$1-(WEEKDAY($S$1,1)-(start_day-1))-IF((WEEKDAY($S$1,1)-(start_day-1))&lt;=0,7,0)+(ROW(X5)-ROW($S$3))*7+(COLUMN(X5)-COLUMN($S$3)+1))</f>
        <v>46010</v>
      </c>
      <c r="Y5" s="6">
        <f>IF(MONTH($S$1)&lt;&gt;MONTH($S$1-(WEEKDAY($S$1,1)-(start_day-1))-IF((WEEKDAY($S$1,1)-(start_day-1))&lt;=0,7,0)+(ROW(Y5)-ROW($S$3))*7+(COLUMN(Y5)-COLUMN($S$3)+1)),"",$S$1-(WEEKDAY($S$1,1)-(start_day-1))-IF((WEEKDAY($S$1,1)-(start_day-1))&lt;=0,7,0)+(ROW(Y5)-ROW($S$3))*7+(COLUMN(Y5)-COLUMN($S$3)+1))</f>
        <v>46011</v>
      </c>
      <c r="Z5" s="7"/>
      <c r="AA5" s="7"/>
      <c r="AB5" s="7"/>
    </row>
    <row r="6" ht="9.0" customHeight="1">
      <c r="I6" s="1"/>
      <c r="J6" s="1"/>
      <c r="K6" s="6">
        <f>IF(MONTH($K$1)&lt;&gt;MONTH($K$1-(WEEKDAY($K$1,1)-(start_day-1))-IF((WEEKDAY($K$1,1)-(start_day-1))&lt;=0,7,0)+(ROW(K6)-ROW($K$3))*7+(COLUMN(K6)-COLUMN($K$3)+1)),"",$K$1-(WEEKDAY($K$1,1)-(start_day-1))-IF((WEEKDAY($K$1,1)-(start_day-1))&lt;=0,7,0)+(ROW(K6)-ROW($K$3))*7+(COLUMN(K6)-COLUMN($K$3)+1))</f>
        <v>45949</v>
      </c>
      <c r="L6" s="6">
        <f>IF(MONTH($K$1)&lt;&gt;MONTH($K$1-(WEEKDAY($K$1,1)-(start_day-1))-IF((WEEKDAY($K$1,1)-(start_day-1))&lt;=0,7,0)+(ROW(L6)-ROW($K$3))*7+(COLUMN(L6)-COLUMN($K$3)+1)),"",$K$1-(WEEKDAY($K$1,1)-(start_day-1))-IF((WEEKDAY($K$1,1)-(start_day-1))&lt;=0,7,0)+(ROW(L6)-ROW($K$3))*7+(COLUMN(L6)-COLUMN($K$3)+1))</f>
        <v>45950</v>
      </c>
      <c r="M6" s="6">
        <f>IF(MONTH($K$1)&lt;&gt;MONTH($K$1-(WEEKDAY($K$1,1)-(start_day-1))-IF((WEEKDAY($K$1,1)-(start_day-1))&lt;=0,7,0)+(ROW(M6)-ROW($K$3))*7+(COLUMN(M6)-COLUMN($K$3)+1)),"",$K$1-(WEEKDAY($K$1,1)-(start_day-1))-IF((WEEKDAY($K$1,1)-(start_day-1))&lt;=0,7,0)+(ROW(M6)-ROW($K$3))*7+(COLUMN(M6)-COLUMN($K$3)+1))</f>
        <v>45951</v>
      </c>
      <c r="N6" s="6">
        <f>IF(MONTH($K$1)&lt;&gt;MONTH($K$1-(WEEKDAY($K$1,1)-(start_day-1))-IF((WEEKDAY($K$1,1)-(start_day-1))&lt;=0,7,0)+(ROW(N6)-ROW($K$3))*7+(COLUMN(N6)-COLUMN($K$3)+1)),"",$K$1-(WEEKDAY($K$1,1)-(start_day-1))-IF((WEEKDAY($K$1,1)-(start_day-1))&lt;=0,7,0)+(ROW(N6)-ROW($K$3))*7+(COLUMN(N6)-COLUMN($K$3)+1))</f>
        <v>45952</v>
      </c>
      <c r="O6" s="6">
        <f>IF(MONTH($K$1)&lt;&gt;MONTH($K$1-(WEEKDAY($K$1,1)-(start_day-1))-IF((WEEKDAY($K$1,1)-(start_day-1))&lt;=0,7,0)+(ROW(O6)-ROW($K$3))*7+(COLUMN(O6)-COLUMN($K$3)+1)),"",$K$1-(WEEKDAY($K$1,1)-(start_day-1))-IF((WEEKDAY($K$1,1)-(start_day-1))&lt;=0,7,0)+(ROW(O6)-ROW($K$3))*7+(COLUMN(O6)-COLUMN($K$3)+1))</f>
        <v>45953</v>
      </c>
      <c r="P6" s="6">
        <f>IF(MONTH($K$1)&lt;&gt;MONTH($K$1-(WEEKDAY($K$1,1)-(start_day-1))-IF((WEEKDAY($K$1,1)-(start_day-1))&lt;=0,7,0)+(ROW(P6)-ROW($K$3))*7+(COLUMN(P6)-COLUMN($K$3)+1)),"",$K$1-(WEEKDAY($K$1,1)-(start_day-1))-IF((WEEKDAY($K$1,1)-(start_day-1))&lt;=0,7,0)+(ROW(P6)-ROW($K$3))*7+(COLUMN(P6)-COLUMN($K$3)+1))</f>
        <v>45954</v>
      </c>
      <c r="Q6" s="6">
        <f>IF(MONTH($K$1)&lt;&gt;MONTH($K$1-(WEEKDAY($K$1,1)-(start_day-1))-IF((WEEKDAY($K$1,1)-(start_day-1))&lt;=0,7,0)+(ROW(Q6)-ROW($K$3))*7+(COLUMN(Q6)-COLUMN($K$3)+1)),"",$K$1-(WEEKDAY($K$1,1)-(start_day-1))-IF((WEEKDAY($K$1,1)-(start_day-1))&lt;=0,7,0)+(ROW(Q6)-ROW($K$3))*7+(COLUMN(Q6)-COLUMN($K$3)+1))</f>
        <v>45955</v>
      </c>
      <c r="R6" s="4"/>
      <c r="S6" s="6">
        <f>IF(MONTH($S$1)&lt;&gt;MONTH($S$1-(WEEKDAY($S$1,1)-(start_day-1))-IF((WEEKDAY($S$1,1)-(start_day-1))&lt;=0,7,0)+(ROW(S6)-ROW($S$3))*7+(COLUMN(S6)-COLUMN($S$3)+1)),"",$S$1-(WEEKDAY($S$1,1)-(start_day-1))-IF((WEEKDAY($S$1,1)-(start_day-1))&lt;=0,7,0)+(ROW(S6)-ROW($S$3))*7+(COLUMN(S6)-COLUMN($S$3)+1))</f>
        <v>46012</v>
      </c>
      <c r="T6" s="6">
        <f>IF(MONTH($S$1)&lt;&gt;MONTH($S$1-(WEEKDAY($S$1,1)-(start_day-1))-IF((WEEKDAY($S$1,1)-(start_day-1))&lt;=0,7,0)+(ROW(T6)-ROW($S$3))*7+(COLUMN(T6)-COLUMN($S$3)+1)),"",$S$1-(WEEKDAY($S$1,1)-(start_day-1))-IF((WEEKDAY($S$1,1)-(start_day-1))&lt;=0,7,0)+(ROW(T6)-ROW($S$3))*7+(COLUMN(T6)-COLUMN($S$3)+1))</f>
        <v>46013</v>
      </c>
      <c r="U6" s="6">
        <f>IF(MONTH($S$1)&lt;&gt;MONTH($S$1-(WEEKDAY($S$1,1)-(start_day-1))-IF((WEEKDAY($S$1,1)-(start_day-1))&lt;=0,7,0)+(ROW(U6)-ROW($S$3))*7+(COLUMN(U6)-COLUMN($S$3)+1)),"",$S$1-(WEEKDAY($S$1,1)-(start_day-1))-IF((WEEKDAY($S$1,1)-(start_day-1))&lt;=0,7,0)+(ROW(U6)-ROW($S$3))*7+(COLUMN(U6)-COLUMN($S$3)+1))</f>
        <v>46014</v>
      </c>
      <c r="V6" s="6">
        <f>IF(MONTH($S$1)&lt;&gt;MONTH($S$1-(WEEKDAY($S$1,1)-(start_day-1))-IF((WEEKDAY($S$1,1)-(start_day-1))&lt;=0,7,0)+(ROW(V6)-ROW($S$3))*7+(COLUMN(V6)-COLUMN($S$3)+1)),"",$S$1-(WEEKDAY($S$1,1)-(start_day-1))-IF((WEEKDAY($S$1,1)-(start_day-1))&lt;=0,7,0)+(ROW(V6)-ROW($S$3))*7+(COLUMN(V6)-COLUMN($S$3)+1))</f>
        <v>46015</v>
      </c>
      <c r="W6" s="6">
        <f>IF(MONTH($S$1)&lt;&gt;MONTH($S$1-(WEEKDAY($S$1,1)-(start_day-1))-IF((WEEKDAY($S$1,1)-(start_day-1))&lt;=0,7,0)+(ROW(W6)-ROW($S$3))*7+(COLUMN(W6)-COLUMN($S$3)+1)),"",$S$1-(WEEKDAY($S$1,1)-(start_day-1))-IF((WEEKDAY($S$1,1)-(start_day-1))&lt;=0,7,0)+(ROW(W6)-ROW($S$3))*7+(COLUMN(W6)-COLUMN($S$3)+1))</f>
        <v>46016</v>
      </c>
      <c r="X6" s="6">
        <f>IF(MONTH($S$1)&lt;&gt;MONTH($S$1-(WEEKDAY($S$1,1)-(start_day-1))-IF((WEEKDAY($S$1,1)-(start_day-1))&lt;=0,7,0)+(ROW(X6)-ROW($S$3))*7+(COLUMN(X6)-COLUMN($S$3)+1)),"",$S$1-(WEEKDAY($S$1,1)-(start_day-1))-IF((WEEKDAY($S$1,1)-(start_day-1))&lt;=0,7,0)+(ROW(X6)-ROW($S$3))*7+(COLUMN(X6)-COLUMN($S$3)+1))</f>
        <v>46017</v>
      </c>
      <c r="Y6" s="6">
        <f>IF(MONTH($S$1)&lt;&gt;MONTH($S$1-(WEEKDAY($S$1,1)-(start_day-1))-IF((WEEKDAY($S$1,1)-(start_day-1))&lt;=0,7,0)+(ROW(Y6)-ROW($S$3))*7+(COLUMN(Y6)-COLUMN($S$3)+1)),"",$S$1-(WEEKDAY($S$1,1)-(start_day-1))-IF((WEEKDAY($S$1,1)-(start_day-1))&lt;=0,7,0)+(ROW(Y6)-ROW($S$3))*7+(COLUMN(Y6)-COLUMN($S$3)+1))</f>
        <v>46018</v>
      </c>
      <c r="Z6" s="7"/>
      <c r="AA6" s="7"/>
      <c r="AB6" s="7"/>
    </row>
    <row r="7" ht="9.0" customHeight="1">
      <c r="I7" s="1"/>
      <c r="J7" s="1"/>
      <c r="K7" s="6">
        <f>IF(MONTH($K$1)&lt;&gt;MONTH($K$1-(WEEKDAY($K$1,1)-(start_day-1))-IF((WEEKDAY($K$1,1)-(start_day-1))&lt;=0,7,0)+(ROW(K7)-ROW($K$3))*7+(COLUMN(K7)-COLUMN($K$3)+1)),"",$K$1-(WEEKDAY($K$1,1)-(start_day-1))-IF((WEEKDAY($K$1,1)-(start_day-1))&lt;=0,7,0)+(ROW(K7)-ROW($K$3))*7+(COLUMN(K7)-COLUMN($K$3)+1))</f>
        <v>45956</v>
      </c>
      <c r="L7" s="6">
        <f>IF(MONTH($K$1)&lt;&gt;MONTH($K$1-(WEEKDAY($K$1,1)-(start_day-1))-IF((WEEKDAY($K$1,1)-(start_day-1))&lt;=0,7,0)+(ROW(L7)-ROW($K$3))*7+(COLUMN(L7)-COLUMN($K$3)+1)),"",$K$1-(WEEKDAY($K$1,1)-(start_day-1))-IF((WEEKDAY($K$1,1)-(start_day-1))&lt;=0,7,0)+(ROW(L7)-ROW($K$3))*7+(COLUMN(L7)-COLUMN($K$3)+1))</f>
        <v>45957</v>
      </c>
      <c r="M7" s="6">
        <f>IF(MONTH($K$1)&lt;&gt;MONTH($K$1-(WEEKDAY($K$1,1)-(start_day-1))-IF((WEEKDAY($K$1,1)-(start_day-1))&lt;=0,7,0)+(ROW(M7)-ROW($K$3))*7+(COLUMN(M7)-COLUMN($K$3)+1)),"",$K$1-(WEEKDAY($K$1,1)-(start_day-1))-IF((WEEKDAY($K$1,1)-(start_day-1))&lt;=0,7,0)+(ROW(M7)-ROW($K$3))*7+(COLUMN(M7)-COLUMN($K$3)+1))</f>
        <v>45958</v>
      </c>
      <c r="N7" s="6">
        <f>IF(MONTH($K$1)&lt;&gt;MONTH($K$1-(WEEKDAY($K$1,1)-(start_day-1))-IF((WEEKDAY($K$1,1)-(start_day-1))&lt;=0,7,0)+(ROW(N7)-ROW($K$3))*7+(COLUMN(N7)-COLUMN($K$3)+1)),"",$K$1-(WEEKDAY($K$1,1)-(start_day-1))-IF((WEEKDAY($K$1,1)-(start_day-1))&lt;=0,7,0)+(ROW(N7)-ROW($K$3))*7+(COLUMN(N7)-COLUMN($K$3)+1))</f>
        <v>45959</v>
      </c>
      <c r="O7" s="6">
        <f>IF(MONTH($K$1)&lt;&gt;MONTH($K$1-(WEEKDAY($K$1,1)-(start_day-1))-IF((WEEKDAY($K$1,1)-(start_day-1))&lt;=0,7,0)+(ROW(O7)-ROW($K$3))*7+(COLUMN(O7)-COLUMN($K$3)+1)),"",$K$1-(WEEKDAY($K$1,1)-(start_day-1))-IF((WEEKDAY($K$1,1)-(start_day-1))&lt;=0,7,0)+(ROW(O7)-ROW($K$3))*7+(COLUMN(O7)-COLUMN($K$3)+1))</f>
        <v>45960</v>
      </c>
      <c r="P7" s="6">
        <f>IF(MONTH($K$1)&lt;&gt;MONTH($K$1-(WEEKDAY($K$1,1)-(start_day-1))-IF((WEEKDAY($K$1,1)-(start_day-1))&lt;=0,7,0)+(ROW(P7)-ROW($K$3))*7+(COLUMN(P7)-COLUMN($K$3)+1)),"",$K$1-(WEEKDAY($K$1,1)-(start_day-1))-IF((WEEKDAY($K$1,1)-(start_day-1))&lt;=0,7,0)+(ROW(P7)-ROW($K$3))*7+(COLUMN(P7)-COLUMN($K$3)+1))</f>
        <v>45961</v>
      </c>
      <c r="Q7" s="6" t="str">
        <f>IF(MONTH($K$1)&lt;&gt;MONTH($K$1-(WEEKDAY($K$1,1)-(start_day-1))-IF((WEEKDAY($K$1,1)-(start_day-1))&lt;=0,7,0)+(ROW(Q7)-ROW($K$3))*7+(COLUMN(Q7)-COLUMN($K$3)+1)),"",$K$1-(WEEKDAY($K$1,1)-(start_day-1))-IF((WEEKDAY($K$1,1)-(start_day-1))&lt;=0,7,0)+(ROW(Q7)-ROW($K$3))*7+(COLUMN(Q7)-COLUMN($K$3)+1))</f>
        <v/>
      </c>
      <c r="R7" s="4"/>
      <c r="S7" s="6">
        <f>IF(MONTH($S$1)&lt;&gt;MONTH($S$1-(WEEKDAY($S$1,1)-(start_day-1))-IF((WEEKDAY($S$1,1)-(start_day-1))&lt;=0,7,0)+(ROW(S7)-ROW($S$3))*7+(COLUMN(S7)-COLUMN($S$3)+1)),"",$S$1-(WEEKDAY($S$1,1)-(start_day-1))-IF((WEEKDAY($S$1,1)-(start_day-1))&lt;=0,7,0)+(ROW(S7)-ROW($S$3))*7+(COLUMN(S7)-COLUMN($S$3)+1))</f>
        <v>46019</v>
      </c>
      <c r="T7" s="6">
        <f>IF(MONTH($S$1)&lt;&gt;MONTH($S$1-(WEEKDAY($S$1,1)-(start_day-1))-IF((WEEKDAY($S$1,1)-(start_day-1))&lt;=0,7,0)+(ROW(T7)-ROW($S$3))*7+(COLUMN(T7)-COLUMN($S$3)+1)),"",$S$1-(WEEKDAY($S$1,1)-(start_day-1))-IF((WEEKDAY($S$1,1)-(start_day-1))&lt;=0,7,0)+(ROW(T7)-ROW($S$3))*7+(COLUMN(T7)-COLUMN($S$3)+1))</f>
        <v>46020</v>
      </c>
      <c r="U7" s="6">
        <f>IF(MONTH($S$1)&lt;&gt;MONTH($S$1-(WEEKDAY($S$1,1)-(start_day-1))-IF((WEEKDAY($S$1,1)-(start_day-1))&lt;=0,7,0)+(ROW(U7)-ROW($S$3))*7+(COLUMN(U7)-COLUMN($S$3)+1)),"",$S$1-(WEEKDAY($S$1,1)-(start_day-1))-IF((WEEKDAY($S$1,1)-(start_day-1))&lt;=0,7,0)+(ROW(U7)-ROW($S$3))*7+(COLUMN(U7)-COLUMN($S$3)+1))</f>
        <v>46021</v>
      </c>
      <c r="V7" s="6">
        <f>IF(MONTH($S$1)&lt;&gt;MONTH($S$1-(WEEKDAY($S$1,1)-(start_day-1))-IF((WEEKDAY($S$1,1)-(start_day-1))&lt;=0,7,0)+(ROW(V7)-ROW($S$3))*7+(COLUMN(V7)-COLUMN($S$3)+1)),"",$S$1-(WEEKDAY($S$1,1)-(start_day-1))-IF((WEEKDAY($S$1,1)-(start_day-1))&lt;=0,7,0)+(ROW(V7)-ROW($S$3))*7+(COLUMN(V7)-COLUMN($S$3)+1))</f>
        <v>46022</v>
      </c>
      <c r="W7" s="6" t="str">
        <f>IF(MONTH($S$1)&lt;&gt;MONTH($S$1-(WEEKDAY($S$1,1)-(start_day-1))-IF((WEEKDAY($S$1,1)-(start_day-1))&lt;=0,7,0)+(ROW(W7)-ROW($S$3))*7+(COLUMN(W7)-COLUMN($S$3)+1)),"",$S$1-(WEEKDAY($S$1,1)-(start_day-1))-IF((WEEKDAY($S$1,1)-(start_day-1))&lt;=0,7,0)+(ROW(W7)-ROW($S$3))*7+(COLUMN(W7)-COLUMN($S$3)+1))</f>
        <v/>
      </c>
      <c r="X7" s="6" t="str">
        <f>IF(MONTH($S$1)&lt;&gt;MONTH($S$1-(WEEKDAY($S$1,1)-(start_day-1))-IF((WEEKDAY($S$1,1)-(start_day-1))&lt;=0,7,0)+(ROW(X7)-ROW($S$3))*7+(COLUMN(X7)-COLUMN($S$3)+1)),"",$S$1-(WEEKDAY($S$1,1)-(start_day-1))-IF((WEEKDAY($S$1,1)-(start_day-1))&lt;=0,7,0)+(ROW(X7)-ROW($S$3))*7+(COLUMN(X7)-COLUMN($S$3)+1))</f>
        <v/>
      </c>
      <c r="Y7" s="6" t="str">
        <f>IF(MONTH($S$1)&lt;&gt;MONTH($S$1-(WEEKDAY($S$1,1)-(start_day-1))-IF((WEEKDAY($S$1,1)-(start_day-1))&lt;=0,7,0)+(ROW(Y7)-ROW($S$3))*7+(COLUMN(Y7)-COLUMN($S$3)+1)),"",$S$1-(WEEKDAY($S$1,1)-(start_day-1))-IF((WEEKDAY($S$1,1)-(start_day-1))&lt;=0,7,0)+(ROW(Y7)-ROW($S$3))*7+(COLUMN(Y7)-COLUMN($S$3)+1))</f>
        <v/>
      </c>
      <c r="Z7" s="7"/>
      <c r="AA7" s="7"/>
      <c r="AB7" s="7"/>
    </row>
    <row r="8" ht="9.0" customHeight="1">
      <c r="A8" s="8"/>
      <c r="B8" s="8"/>
      <c r="C8" s="8"/>
      <c r="D8" s="8"/>
      <c r="E8" s="8"/>
      <c r="F8" s="8"/>
      <c r="G8" s="8"/>
      <c r="H8" s="8"/>
      <c r="I8" s="9"/>
      <c r="J8" s="9"/>
      <c r="K8" s="6" t="str">
        <f>IF(MONTH($K$1)&lt;&gt;MONTH($K$1-(WEEKDAY($K$1,1)-(start_day-1))-IF((WEEKDAY($K$1,1)-(start_day-1))&lt;=0,7,0)+(ROW(K8)-ROW($K$3))*7+(COLUMN(K8)-COLUMN($K$3)+1)),"",$K$1-(WEEKDAY($K$1,1)-(start_day-1))-IF((WEEKDAY($K$1,1)-(start_day-1))&lt;=0,7,0)+(ROW(K8)-ROW($K$3))*7+(COLUMN(K8)-COLUMN($K$3)+1))</f>
        <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t="str">
        <f>IF(MONTH($S$1)&lt;&gt;MONTH($S$1-(WEEKDAY($S$1,1)-(start_day-1))-IF((WEEKDAY($S$1,1)-(start_day-1))&lt;=0,7,0)+(ROW(S8)-ROW($S$3))*7+(COLUMN(S8)-COLUMN($S$3)+1)),"",$S$1-(WEEKDAY($S$1,1)-(start_day-1))-IF((WEEKDAY($S$1,1)-(start_day-1))&lt;=0,7,0)+(ROW(S8)-ROW($S$3))*7+(COLUMN(S8)-COLUMN($S$3)+1))</f>
        <v/>
      </c>
      <c r="T8" s="6" t="str">
        <f>IF(MONTH($S$1)&lt;&gt;MONTH($S$1-(WEEKDAY($S$1,1)-(start_day-1))-IF((WEEKDAY($S$1,1)-(start_day-1))&lt;=0,7,0)+(ROW(T8)-ROW($S$3))*7+(COLUMN(T8)-COLUMN($S$3)+1)),"",$S$1-(WEEKDAY($S$1,1)-(start_day-1))-IF((WEEKDAY($S$1,1)-(start_day-1))&lt;=0,7,0)+(ROW(T8)-ROW($S$3))*7+(COLUMN(T8)-COLUMN($S$3)+1))</f>
        <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c r="AB8" s="12"/>
    </row>
    <row r="9" ht="21.0" customHeight="1">
      <c r="A9" s="13">
        <f>A10</f>
        <v>45956</v>
      </c>
      <c r="B9" s="14"/>
      <c r="C9" s="15">
        <f>C10</f>
        <v>45957</v>
      </c>
      <c r="D9" s="14"/>
      <c r="E9" s="15">
        <f>E10</f>
        <v>45958</v>
      </c>
      <c r="F9" s="14"/>
      <c r="G9" s="15">
        <f>G10</f>
        <v>45959</v>
      </c>
      <c r="H9" s="14"/>
      <c r="I9" s="15">
        <f>I10</f>
        <v>45960</v>
      </c>
      <c r="J9" s="14"/>
      <c r="K9" s="15">
        <f>K10</f>
        <v>45961</v>
      </c>
      <c r="L9" s="14"/>
      <c r="M9" s="14"/>
      <c r="N9" s="14"/>
      <c r="O9" s="14"/>
      <c r="P9" s="14"/>
      <c r="Q9" s="14"/>
      <c r="R9" s="14"/>
      <c r="S9" s="15">
        <f>S10</f>
        <v>45962</v>
      </c>
      <c r="T9" s="14"/>
      <c r="U9" s="14"/>
      <c r="V9" s="14"/>
      <c r="W9" s="14"/>
      <c r="X9" s="14"/>
      <c r="Y9" s="14"/>
      <c r="Z9" s="16"/>
      <c r="AA9" s="17"/>
      <c r="AB9" s="17"/>
    </row>
    <row r="10">
      <c r="A10" s="20">
        <f>$A$1-(WEEKDAY($A$1,1)-(start_day-1))-IF((WEEKDAY($A$1,1)-(start_day-1))&lt;=0,7,0)+1</f>
        <v>45956</v>
      </c>
      <c r="B10" s="21"/>
      <c r="C10" s="59">
        <f>A10+1</f>
        <v>45957</v>
      </c>
      <c r="D10" s="60"/>
      <c r="E10" s="59">
        <f>C10+1</f>
        <v>45958</v>
      </c>
      <c r="F10" s="60"/>
      <c r="G10" s="59">
        <f>E10+1</f>
        <v>45959</v>
      </c>
      <c r="H10" s="60"/>
      <c r="I10" s="22">
        <f>G10+1</f>
        <v>45960</v>
      </c>
      <c r="J10" s="23"/>
      <c r="K10" s="22">
        <f>I10+1</f>
        <v>45961</v>
      </c>
      <c r="L10" s="24"/>
      <c r="M10" s="25"/>
      <c r="N10" s="24"/>
      <c r="O10" s="24"/>
      <c r="P10" s="24"/>
      <c r="Q10" s="24"/>
      <c r="R10" s="26"/>
      <c r="S10" s="27">
        <f>K10+1</f>
        <v>45962</v>
      </c>
      <c r="T10" s="28"/>
      <c r="U10" s="29"/>
      <c r="V10" s="28"/>
      <c r="W10" s="28"/>
      <c r="X10" s="28"/>
      <c r="Y10" s="28"/>
      <c r="Z10" s="30"/>
      <c r="AA10" s="17"/>
      <c r="AB10" s="17"/>
    </row>
    <row r="11" ht="12.75" customHeight="1">
      <c r="A11" s="32"/>
      <c r="B11" s="3"/>
      <c r="C11" s="33"/>
      <c r="D11" s="34"/>
      <c r="E11" s="33"/>
      <c r="F11" s="34"/>
      <c r="G11" s="74"/>
      <c r="H11" s="34"/>
      <c r="I11" s="33"/>
      <c r="J11" s="34"/>
      <c r="K11" s="33"/>
      <c r="R11" s="34"/>
      <c r="S11" s="56"/>
      <c r="T11" s="3"/>
      <c r="U11" s="3"/>
      <c r="V11" s="3"/>
      <c r="W11" s="3"/>
      <c r="X11" s="3"/>
      <c r="Y11" s="3"/>
      <c r="Z11" s="35"/>
      <c r="AA11" s="17"/>
      <c r="AB11" s="17"/>
    </row>
    <row r="12" ht="12.75" customHeight="1">
      <c r="A12" s="32"/>
      <c r="B12" s="3"/>
      <c r="C12" s="33"/>
      <c r="D12" s="34"/>
      <c r="E12" s="33"/>
      <c r="F12" s="34"/>
      <c r="G12" s="33"/>
      <c r="H12" s="34"/>
      <c r="I12" s="33"/>
      <c r="J12" s="34"/>
      <c r="K12" s="33"/>
      <c r="R12" s="34"/>
      <c r="S12" s="32"/>
      <c r="T12" s="3"/>
      <c r="U12" s="3"/>
      <c r="V12" s="3"/>
      <c r="W12" s="3"/>
      <c r="X12" s="3"/>
      <c r="Y12" s="3"/>
      <c r="Z12" s="35"/>
      <c r="AA12" s="17"/>
      <c r="AB12" s="17"/>
    </row>
    <row r="13" ht="12.75" customHeight="1">
      <c r="A13" s="32"/>
      <c r="B13" s="3"/>
      <c r="C13" s="33"/>
      <c r="D13" s="34"/>
      <c r="E13" s="33"/>
      <c r="F13" s="34"/>
      <c r="G13" s="33"/>
      <c r="H13" s="34"/>
      <c r="I13" s="33"/>
      <c r="J13" s="34"/>
      <c r="K13" s="33"/>
      <c r="R13" s="34"/>
      <c r="S13" s="32"/>
      <c r="T13" s="3"/>
      <c r="U13" s="3"/>
      <c r="V13" s="3"/>
      <c r="W13" s="3"/>
      <c r="X13" s="3"/>
      <c r="Y13" s="3"/>
      <c r="Z13" s="35"/>
      <c r="AA13" s="17"/>
      <c r="AB13" s="17"/>
    </row>
    <row r="14" ht="12.75" customHeight="1">
      <c r="A14" s="32"/>
      <c r="B14" s="3"/>
      <c r="C14" s="33"/>
      <c r="D14" s="34"/>
      <c r="E14" s="33"/>
      <c r="F14" s="34"/>
      <c r="G14" s="33"/>
      <c r="H14" s="34"/>
      <c r="I14" s="33"/>
      <c r="J14" s="34"/>
      <c r="K14" s="33"/>
      <c r="R14" s="34"/>
      <c r="S14" s="32"/>
      <c r="T14" s="3"/>
      <c r="U14" s="3"/>
      <c r="V14" s="3"/>
      <c r="W14" s="3"/>
      <c r="X14" s="3"/>
      <c r="Y14" s="3"/>
      <c r="Z14" s="35"/>
      <c r="AA14" s="17"/>
      <c r="AB14" s="17"/>
    </row>
    <row r="15" ht="12.75" customHeight="1">
      <c r="A15" s="36"/>
      <c r="B15" s="37"/>
      <c r="C15" s="49"/>
      <c r="D15" s="39"/>
      <c r="E15" s="49"/>
      <c r="F15" s="39"/>
      <c r="G15" s="49"/>
      <c r="H15" s="39"/>
      <c r="I15" s="49"/>
      <c r="J15" s="39"/>
      <c r="K15" s="38"/>
      <c r="L15" s="40"/>
      <c r="M15" s="40"/>
      <c r="N15" s="40"/>
      <c r="O15" s="40"/>
      <c r="P15" s="40"/>
      <c r="Q15" s="40"/>
      <c r="R15" s="39"/>
      <c r="S15" s="53"/>
      <c r="T15" s="37"/>
      <c r="U15" s="37"/>
      <c r="V15" s="37"/>
      <c r="W15" s="37"/>
      <c r="X15" s="37"/>
      <c r="Y15" s="37"/>
      <c r="Z15" s="41"/>
      <c r="AA15" s="17"/>
      <c r="AB15" s="17"/>
    </row>
    <row r="16">
      <c r="A16" s="20">
        <f>S10+1</f>
        <v>45963</v>
      </c>
      <c r="B16" s="21"/>
      <c r="C16" s="22">
        <f>A16+1</f>
        <v>45964</v>
      </c>
      <c r="D16" s="23"/>
      <c r="E16" s="22">
        <f>C16+1</f>
        <v>45965</v>
      </c>
      <c r="F16" s="23"/>
      <c r="G16" s="22">
        <f>E16+1</f>
        <v>45966</v>
      </c>
      <c r="H16" s="23"/>
      <c r="I16" s="22">
        <f>G16+1</f>
        <v>45967</v>
      </c>
      <c r="J16" s="23"/>
      <c r="K16" s="22">
        <f>I16+1</f>
        <v>45968</v>
      </c>
      <c r="L16" s="24"/>
      <c r="M16" s="25"/>
      <c r="N16" s="24"/>
      <c r="O16" s="24"/>
      <c r="P16" s="24"/>
      <c r="Q16" s="24"/>
      <c r="R16" s="26"/>
      <c r="S16" s="27">
        <f>K16+1</f>
        <v>45969</v>
      </c>
      <c r="T16" s="28"/>
      <c r="U16" s="75"/>
      <c r="V16" s="3"/>
      <c r="W16" s="3"/>
      <c r="X16" s="3"/>
      <c r="Y16" s="3"/>
      <c r="Z16" s="35"/>
      <c r="AA16" s="17"/>
      <c r="AB16" s="17"/>
    </row>
    <row r="17" ht="12.75" customHeight="1">
      <c r="A17" s="32"/>
      <c r="B17" s="3"/>
      <c r="C17" s="51" t="s">
        <v>35</v>
      </c>
      <c r="D17" s="34"/>
      <c r="E17" s="51" t="s">
        <v>39</v>
      </c>
      <c r="F17" s="34"/>
      <c r="G17" s="54" t="s">
        <v>40</v>
      </c>
      <c r="H17" s="34"/>
      <c r="I17" s="51" t="s">
        <v>41</v>
      </c>
      <c r="J17" s="34"/>
      <c r="K17" s="51" t="s">
        <v>41</v>
      </c>
      <c r="R17" s="34"/>
      <c r="S17" s="32"/>
      <c r="T17" s="3"/>
      <c r="U17" s="3"/>
      <c r="V17" s="3"/>
      <c r="W17" s="3"/>
      <c r="X17" s="3"/>
      <c r="Y17" s="3"/>
      <c r="Z17" s="35"/>
      <c r="AA17" s="17"/>
      <c r="AB17" s="17"/>
    </row>
    <row r="18" ht="12.75" customHeight="1">
      <c r="A18" s="32"/>
      <c r="B18" s="3"/>
      <c r="C18" s="51" t="s">
        <v>13</v>
      </c>
      <c r="D18" s="34"/>
      <c r="E18" s="33"/>
      <c r="F18" s="34"/>
      <c r="G18" s="51" t="s">
        <v>42</v>
      </c>
      <c r="H18" s="34"/>
      <c r="I18" s="33"/>
      <c r="J18" s="34"/>
      <c r="K18" s="51" t="s">
        <v>13</v>
      </c>
      <c r="R18" s="34"/>
      <c r="S18" s="76"/>
      <c r="T18" s="3"/>
      <c r="U18" s="3"/>
      <c r="V18" s="3"/>
      <c r="W18" s="3"/>
      <c r="X18" s="3"/>
      <c r="Y18" s="3"/>
      <c r="Z18" s="35"/>
      <c r="AA18" s="17"/>
      <c r="AB18" s="17"/>
    </row>
    <row r="19" ht="12.75" customHeight="1">
      <c r="A19" s="32"/>
      <c r="B19" s="3"/>
      <c r="C19" s="33"/>
      <c r="D19" s="34"/>
      <c r="E19" s="33"/>
      <c r="F19" s="34"/>
      <c r="G19" s="51" t="s">
        <v>13</v>
      </c>
      <c r="H19" s="34"/>
      <c r="I19" s="33"/>
      <c r="J19" s="34"/>
      <c r="K19" s="33"/>
      <c r="R19" s="34"/>
      <c r="S19" s="77"/>
      <c r="T19" s="3"/>
      <c r="U19" s="3"/>
      <c r="V19" s="3"/>
      <c r="W19" s="3"/>
      <c r="X19" s="3"/>
      <c r="Y19" s="3"/>
      <c r="Z19" s="35"/>
      <c r="AA19" s="17"/>
      <c r="AB19" s="17"/>
    </row>
    <row r="20" ht="12.75" customHeight="1">
      <c r="A20" s="32"/>
      <c r="B20" s="3"/>
      <c r="C20" s="51" t="s">
        <v>16</v>
      </c>
      <c r="D20" s="34"/>
      <c r="E20" s="51" t="s">
        <v>17</v>
      </c>
      <c r="F20" s="34"/>
      <c r="G20" s="51" t="s">
        <v>17</v>
      </c>
      <c r="H20" s="34"/>
      <c r="I20" s="51" t="s">
        <v>17</v>
      </c>
      <c r="J20" s="34"/>
      <c r="K20" s="51" t="s">
        <v>16</v>
      </c>
      <c r="R20" s="34"/>
      <c r="S20" s="32"/>
      <c r="T20" s="3"/>
      <c r="U20" s="3"/>
      <c r="V20" s="3"/>
      <c r="W20" s="3"/>
      <c r="X20" s="3"/>
      <c r="Y20" s="3"/>
      <c r="Z20" s="35"/>
      <c r="AA20" s="17"/>
      <c r="AB20" s="17"/>
    </row>
    <row r="21" ht="12.75" customHeight="1">
      <c r="A21" s="36"/>
      <c r="B21" s="37"/>
      <c r="C21" s="52" t="s">
        <v>30</v>
      </c>
      <c r="D21" s="39"/>
      <c r="E21" s="52" t="s">
        <v>30</v>
      </c>
      <c r="F21" s="39"/>
      <c r="G21" s="52" t="s">
        <v>30</v>
      </c>
      <c r="H21" s="39"/>
      <c r="I21" s="52" t="s">
        <v>30</v>
      </c>
      <c r="J21" s="39"/>
      <c r="K21" s="52" t="s">
        <v>30</v>
      </c>
      <c r="L21" s="40"/>
      <c r="M21" s="40"/>
      <c r="N21" s="40"/>
      <c r="O21" s="40"/>
      <c r="P21" s="40"/>
      <c r="Q21" s="40"/>
      <c r="R21" s="39"/>
      <c r="S21" s="78"/>
      <c r="T21" s="37"/>
      <c r="U21" s="37"/>
      <c r="V21" s="37"/>
      <c r="W21" s="37"/>
      <c r="X21" s="37"/>
      <c r="Y21" s="37"/>
      <c r="Z21" s="41"/>
      <c r="AA21" s="17"/>
      <c r="AB21" s="17"/>
    </row>
    <row r="22">
      <c r="A22" s="20">
        <f>S16+1</f>
        <v>45970</v>
      </c>
      <c r="B22" s="21"/>
      <c r="C22" s="22">
        <f>A22+1</f>
        <v>45971</v>
      </c>
      <c r="D22" s="23"/>
      <c r="E22" s="22">
        <f>C22+1</f>
        <v>45972</v>
      </c>
      <c r="F22" s="23"/>
      <c r="G22" s="22">
        <f>E22+1</f>
        <v>45973</v>
      </c>
      <c r="H22" s="23"/>
      <c r="I22" s="22">
        <f>G22+1</f>
        <v>45974</v>
      </c>
      <c r="J22" s="23"/>
      <c r="K22" s="22">
        <f>I22+1</f>
        <v>45975</v>
      </c>
      <c r="L22" s="24"/>
      <c r="M22" s="25"/>
      <c r="N22" s="24"/>
      <c r="O22" s="24"/>
      <c r="P22" s="24"/>
      <c r="Q22" s="24"/>
      <c r="R22" s="26"/>
      <c r="S22" s="27">
        <f>K22+1</f>
        <v>45976</v>
      </c>
      <c r="T22" s="28"/>
      <c r="U22" s="29"/>
      <c r="V22" s="28"/>
      <c r="W22" s="28"/>
      <c r="X22" s="28"/>
      <c r="Y22" s="28"/>
      <c r="Z22" s="30"/>
      <c r="AA22" s="17"/>
      <c r="AB22" s="17"/>
    </row>
    <row r="23" ht="12.75" customHeight="1">
      <c r="A23" s="32"/>
      <c r="B23" s="3"/>
      <c r="C23" s="51" t="s">
        <v>41</v>
      </c>
      <c r="D23" s="34"/>
      <c r="E23" s="51" t="s">
        <v>41</v>
      </c>
      <c r="F23" s="34"/>
      <c r="G23" s="51" t="s">
        <v>41</v>
      </c>
      <c r="H23" s="34"/>
      <c r="I23" s="54" t="s">
        <v>43</v>
      </c>
      <c r="J23" s="34"/>
      <c r="K23" s="51" t="s">
        <v>44</v>
      </c>
      <c r="R23" s="34"/>
      <c r="S23" s="75"/>
      <c r="T23" s="3"/>
      <c r="U23" s="3"/>
      <c r="V23" s="3"/>
      <c r="W23" s="3"/>
      <c r="X23" s="3"/>
      <c r="Y23" s="3"/>
      <c r="Z23" s="35"/>
      <c r="AA23" s="17"/>
      <c r="AB23" s="17"/>
    </row>
    <row r="24" ht="12.75" customHeight="1">
      <c r="A24" s="32"/>
      <c r="B24" s="3"/>
      <c r="C24" s="51" t="s">
        <v>13</v>
      </c>
      <c r="D24" s="34"/>
      <c r="E24" s="79"/>
      <c r="F24" s="34"/>
      <c r="G24" s="51" t="s">
        <v>13</v>
      </c>
      <c r="H24" s="34"/>
      <c r="I24" s="51" t="s">
        <v>45</v>
      </c>
      <c r="J24" s="34"/>
      <c r="K24" s="51" t="s">
        <v>46</v>
      </c>
      <c r="R24" s="34"/>
      <c r="S24" s="61"/>
      <c r="T24" s="3"/>
      <c r="U24" s="3"/>
      <c r="V24" s="3"/>
      <c r="W24" s="3"/>
      <c r="X24" s="3"/>
      <c r="Y24" s="3"/>
      <c r="Z24" s="35"/>
      <c r="AA24" s="17"/>
      <c r="AB24" s="17"/>
    </row>
    <row r="25" ht="12.75" customHeight="1">
      <c r="A25" s="32"/>
      <c r="B25" s="3"/>
      <c r="C25" s="45"/>
      <c r="D25" s="34"/>
      <c r="E25" s="80"/>
      <c r="F25" s="34"/>
      <c r="G25" s="45"/>
      <c r="H25" s="34"/>
      <c r="I25" s="45"/>
      <c r="J25" s="34"/>
      <c r="K25" s="33"/>
      <c r="R25" s="34"/>
      <c r="S25" s="81"/>
      <c r="T25" s="3"/>
      <c r="U25" s="3"/>
      <c r="V25" s="3"/>
      <c r="W25" s="3"/>
      <c r="X25" s="3"/>
      <c r="Y25" s="3"/>
      <c r="Z25" s="35"/>
      <c r="AA25" s="17"/>
      <c r="AB25" s="17"/>
    </row>
    <row r="26" ht="12.75" customHeight="1">
      <c r="A26" s="32"/>
      <c r="B26" s="3"/>
      <c r="C26" s="51" t="s">
        <v>16</v>
      </c>
      <c r="D26" s="34"/>
      <c r="E26" s="51" t="s">
        <v>17</v>
      </c>
      <c r="F26" s="34"/>
      <c r="G26" s="51" t="s">
        <v>16</v>
      </c>
      <c r="H26" s="34"/>
      <c r="I26" s="51" t="s">
        <v>17</v>
      </c>
      <c r="J26" s="34"/>
      <c r="K26" s="51" t="s">
        <v>17</v>
      </c>
      <c r="R26" s="34"/>
      <c r="S26" s="61"/>
      <c r="T26" s="3"/>
      <c r="U26" s="3"/>
      <c r="V26" s="3"/>
      <c r="W26" s="3"/>
      <c r="X26" s="3"/>
      <c r="Y26" s="3"/>
      <c r="Z26" s="35"/>
      <c r="AA26" s="17"/>
      <c r="AB26" s="17"/>
    </row>
    <row r="27" ht="12.75" customHeight="1">
      <c r="A27" s="36"/>
      <c r="B27" s="37"/>
      <c r="C27" s="52" t="s">
        <v>30</v>
      </c>
      <c r="D27" s="39"/>
      <c r="E27" s="52" t="s">
        <v>30</v>
      </c>
      <c r="F27" s="39"/>
      <c r="G27" s="52" t="s">
        <v>30</v>
      </c>
      <c r="H27" s="39"/>
      <c r="I27" s="52" t="s">
        <v>30</v>
      </c>
      <c r="J27" s="39"/>
      <c r="K27" s="52" t="s">
        <v>30</v>
      </c>
      <c r="L27" s="40"/>
      <c r="M27" s="40"/>
      <c r="N27" s="40"/>
      <c r="O27" s="40"/>
      <c r="P27" s="40"/>
      <c r="Q27" s="40"/>
      <c r="R27" s="39"/>
      <c r="S27" s="49"/>
      <c r="T27" s="40"/>
      <c r="U27" s="40"/>
      <c r="V27" s="40"/>
      <c r="W27" s="40"/>
      <c r="X27" s="40"/>
      <c r="Y27" s="40"/>
      <c r="Z27" s="39"/>
      <c r="AA27" s="17"/>
      <c r="AB27" s="17"/>
    </row>
    <row r="28">
      <c r="A28" s="20">
        <f>S22+1</f>
        <v>45977</v>
      </c>
      <c r="B28" s="21"/>
      <c r="C28" s="59">
        <f>A28+1</f>
        <v>45978</v>
      </c>
      <c r="D28" s="60"/>
      <c r="E28" s="22">
        <f>C28+1</f>
        <v>45979</v>
      </c>
      <c r="F28" s="23"/>
      <c r="G28" s="22">
        <f>E28+1</f>
        <v>45980</v>
      </c>
      <c r="H28" s="23"/>
      <c r="I28" s="22">
        <f>G28+1</f>
        <v>45981</v>
      </c>
      <c r="J28" s="23"/>
      <c r="K28" s="22">
        <f>I28+1</f>
        <v>45982</v>
      </c>
      <c r="L28" s="24"/>
      <c r="M28" s="25"/>
      <c r="N28" s="24"/>
      <c r="O28" s="24"/>
      <c r="P28" s="24"/>
      <c r="Q28" s="24"/>
      <c r="R28" s="26"/>
      <c r="S28" s="27">
        <f>K28+1</f>
        <v>45983</v>
      </c>
      <c r="T28" s="28"/>
      <c r="U28" s="29"/>
      <c r="V28" s="28"/>
      <c r="W28" s="28"/>
      <c r="X28" s="28"/>
      <c r="Y28" s="28"/>
      <c r="Z28" s="30"/>
      <c r="AA28" s="17"/>
      <c r="AB28" s="17"/>
    </row>
    <row r="29" ht="12.75" customHeight="1">
      <c r="A29" s="32"/>
      <c r="B29" s="3"/>
      <c r="C29" s="54" t="s">
        <v>47</v>
      </c>
      <c r="D29" s="34"/>
      <c r="E29" s="51" t="s">
        <v>48</v>
      </c>
      <c r="F29" s="34"/>
      <c r="G29" s="51" t="s">
        <v>49</v>
      </c>
      <c r="H29" s="34"/>
      <c r="I29" s="51" t="s">
        <v>50</v>
      </c>
      <c r="J29" s="34"/>
      <c r="K29" s="51" t="s">
        <v>51</v>
      </c>
      <c r="R29" s="34"/>
      <c r="S29" s="75"/>
      <c r="T29" s="3"/>
      <c r="U29" s="3"/>
      <c r="V29" s="3"/>
      <c r="W29" s="3"/>
      <c r="X29" s="3"/>
      <c r="Y29" s="3"/>
      <c r="Z29" s="35"/>
      <c r="AA29" s="17"/>
      <c r="AB29" s="17"/>
    </row>
    <row r="30" ht="12.75" customHeight="1">
      <c r="A30" s="32"/>
      <c r="B30" s="3"/>
      <c r="C30" s="51" t="s">
        <v>52</v>
      </c>
      <c r="D30" s="34"/>
      <c r="E30" s="45"/>
      <c r="F30" s="34"/>
      <c r="G30" s="51" t="s">
        <v>53</v>
      </c>
      <c r="H30" s="34"/>
      <c r="I30" s="51" t="s">
        <v>54</v>
      </c>
      <c r="J30" s="34"/>
      <c r="K30" s="51" t="s">
        <v>55</v>
      </c>
      <c r="R30" s="34"/>
      <c r="S30" s="61"/>
      <c r="T30" s="3"/>
      <c r="U30" s="3"/>
      <c r="V30" s="3"/>
      <c r="W30" s="3"/>
      <c r="X30" s="3"/>
      <c r="Y30" s="3"/>
      <c r="Z30" s="35"/>
      <c r="AA30" s="17"/>
      <c r="AB30" s="17"/>
    </row>
    <row r="31" ht="12.75" customHeight="1">
      <c r="A31" s="32"/>
      <c r="B31" s="3"/>
      <c r="C31" s="51" t="s">
        <v>56</v>
      </c>
      <c r="D31" s="34"/>
      <c r="E31" s="45"/>
      <c r="F31" s="34"/>
      <c r="G31" s="51" t="s">
        <v>13</v>
      </c>
      <c r="H31" s="34"/>
      <c r="I31" s="45"/>
      <c r="J31" s="34"/>
      <c r="K31" s="51" t="s">
        <v>13</v>
      </c>
      <c r="R31" s="34"/>
      <c r="S31" s="61"/>
      <c r="T31" s="3"/>
      <c r="U31" s="3"/>
      <c r="V31" s="3"/>
      <c r="W31" s="3"/>
      <c r="X31" s="3"/>
      <c r="Y31" s="3"/>
      <c r="Z31" s="35"/>
      <c r="AA31" s="17"/>
      <c r="AB31" s="17"/>
    </row>
    <row r="32" ht="12.75" customHeight="1">
      <c r="A32" s="32"/>
      <c r="B32" s="3"/>
      <c r="C32" s="51" t="s">
        <v>57</v>
      </c>
      <c r="D32" s="34"/>
      <c r="E32" s="51" t="s">
        <v>17</v>
      </c>
      <c r="F32" s="34"/>
      <c r="G32" s="51" t="s">
        <v>16</v>
      </c>
      <c r="H32" s="34"/>
      <c r="I32" s="51" t="s">
        <v>58</v>
      </c>
      <c r="J32" s="34"/>
      <c r="K32" s="51" t="s">
        <v>16</v>
      </c>
      <c r="R32" s="34"/>
      <c r="S32" s="61"/>
      <c r="T32" s="3"/>
      <c r="U32" s="3"/>
      <c r="V32" s="3"/>
      <c r="W32" s="3"/>
      <c r="X32" s="3"/>
      <c r="Y32" s="3"/>
      <c r="Z32" s="35"/>
      <c r="AA32" s="17"/>
      <c r="AB32" s="17"/>
    </row>
    <row r="33" ht="12.75" customHeight="1">
      <c r="A33" s="36"/>
      <c r="B33" s="37"/>
      <c r="C33" s="52" t="s">
        <v>30</v>
      </c>
      <c r="D33" s="39"/>
      <c r="E33" s="52" t="s">
        <v>30</v>
      </c>
      <c r="F33" s="39"/>
      <c r="G33" s="52" t="s">
        <v>30</v>
      </c>
      <c r="H33" s="39"/>
      <c r="I33" s="52" t="s">
        <v>30</v>
      </c>
      <c r="J33" s="39"/>
      <c r="K33" s="52" t="s">
        <v>30</v>
      </c>
      <c r="L33" s="40"/>
      <c r="M33" s="40"/>
      <c r="N33" s="40"/>
      <c r="O33" s="40"/>
      <c r="P33" s="40"/>
      <c r="Q33" s="40"/>
      <c r="R33" s="39"/>
      <c r="S33" s="53"/>
      <c r="T33" s="37"/>
      <c r="U33" s="37"/>
      <c r="V33" s="37"/>
      <c r="W33" s="37"/>
      <c r="X33" s="37"/>
      <c r="Y33" s="37"/>
      <c r="Z33" s="41"/>
      <c r="AA33" s="17"/>
      <c r="AB33" s="17"/>
    </row>
    <row r="34">
      <c r="A34" s="20">
        <f>S28+1</f>
        <v>45984</v>
      </c>
      <c r="B34" s="21"/>
      <c r="C34" s="22">
        <f>A34+1</f>
        <v>45985</v>
      </c>
      <c r="D34" s="23"/>
      <c r="E34" s="22">
        <f>C34+1</f>
        <v>45986</v>
      </c>
      <c r="F34" s="23"/>
      <c r="G34" s="22">
        <f>E34+1</f>
        <v>45987</v>
      </c>
      <c r="H34" s="23"/>
      <c r="I34" s="22">
        <f>G34+1</f>
        <v>45988</v>
      </c>
      <c r="J34" s="23"/>
      <c r="K34" s="22">
        <f>I34+1</f>
        <v>45989</v>
      </c>
      <c r="L34" s="24"/>
      <c r="M34" s="25"/>
      <c r="N34" s="24"/>
      <c r="O34" s="24"/>
      <c r="P34" s="24"/>
      <c r="Q34" s="24"/>
      <c r="R34" s="26"/>
      <c r="S34" s="27">
        <f>K34+1</f>
        <v>45990</v>
      </c>
      <c r="T34" s="28"/>
      <c r="U34" s="29"/>
      <c r="V34" s="28"/>
      <c r="W34" s="28"/>
      <c r="X34" s="28"/>
      <c r="Y34" s="28"/>
      <c r="Z34" s="30"/>
      <c r="AA34" s="17"/>
      <c r="AB34" s="17"/>
    </row>
    <row r="35" ht="12.75" customHeight="1">
      <c r="A35" s="32"/>
      <c r="B35" s="3"/>
      <c r="C35" s="54" t="s">
        <v>59</v>
      </c>
      <c r="D35" s="34"/>
      <c r="E35" s="51" t="s">
        <v>60</v>
      </c>
      <c r="F35" s="34"/>
      <c r="G35" s="51" t="s">
        <v>61</v>
      </c>
      <c r="H35" s="34"/>
      <c r="I35" s="82"/>
      <c r="J35" s="34"/>
      <c r="K35" s="82"/>
      <c r="R35" s="34"/>
      <c r="S35" s="61"/>
      <c r="T35" s="3"/>
      <c r="U35" s="3"/>
      <c r="V35" s="3"/>
      <c r="W35" s="3"/>
      <c r="X35" s="3"/>
      <c r="Y35" s="3"/>
      <c r="Z35" s="35"/>
      <c r="AA35" s="17"/>
      <c r="AB35" s="17"/>
    </row>
    <row r="36" ht="12.75" customHeight="1">
      <c r="A36" s="32"/>
      <c r="B36" s="3"/>
      <c r="C36" s="51" t="s">
        <v>62</v>
      </c>
      <c r="D36" s="34"/>
      <c r="E36" s="45"/>
      <c r="F36" s="34"/>
      <c r="G36" s="51" t="s">
        <v>13</v>
      </c>
      <c r="H36" s="34"/>
      <c r="I36" s="82" t="s">
        <v>63</v>
      </c>
      <c r="J36" s="34"/>
      <c r="K36" s="83" t="s">
        <v>63</v>
      </c>
      <c r="R36" s="34"/>
      <c r="S36" s="61"/>
      <c r="T36" s="3"/>
      <c r="U36" s="3"/>
      <c r="V36" s="3"/>
      <c r="W36" s="3"/>
      <c r="X36" s="3"/>
      <c r="Y36" s="3"/>
      <c r="Z36" s="35"/>
      <c r="AA36" s="17"/>
      <c r="AB36" s="17"/>
    </row>
    <row r="37" ht="12.75" customHeight="1">
      <c r="A37" s="32"/>
      <c r="B37" s="3"/>
      <c r="C37" s="45"/>
      <c r="D37" s="34"/>
      <c r="E37" s="45"/>
      <c r="F37" s="34"/>
      <c r="G37" s="46"/>
      <c r="H37" s="34"/>
      <c r="I37" s="82" t="s">
        <v>64</v>
      </c>
      <c r="J37" s="34"/>
      <c r="K37" s="84" t="s">
        <v>64</v>
      </c>
      <c r="R37" s="34"/>
      <c r="S37" s="61"/>
      <c r="T37" s="3"/>
      <c r="U37" s="3"/>
      <c r="V37" s="3"/>
      <c r="W37" s="3"/>
      <c r="X37" s="3"/>
      <c r="Y37" s="3"/>
      <c r="Z37" s="35"/>
      <c r="AA37" s="17"/>
      <c r="AB37" s="17"/>
    </row>
    <row r="38" ht="12.75" customHeight="1">
      <c r="A38" s="32"/>
      <c r="B38" s="3"/>
      <c r="C38" s="51" t="s">
        <v>17</v>
      </c>
      <c r="D38" s="34"/>
      <c r="E38" s="51" t="s">
        <v>17</v>
      </c>
      <c r="F38" s="34"/>
      <c r="G38" s="51" t="s">
        <v>16</v>
      </c>
      <c r="H38" s="34"/>
      <c r="I38" s="51"/>
      <c r="J38" s="34"/>
      <c r="K38" s="51"/>
      <c r="R38" s="34"/>
      <c r="S38" s="32"/>
      <c r="T38" s="3"/>
      <c r="U38" s="3"/>
      <c r="V38" s="3"/>
      <c r="W38" s="3"/>
      <c r="X38" s="3"/>
      <c r="Y38" s="3"/>
      <c r="Z38" s="35"/>
      <c r="AA38" s="17"/>
      <c r="AB38" s="17"/>
    </row>
    <row r="39" ht="12.75" customHeight="1">
      <c r="A39" s="36"/>
      <c r="B39" s="37"/>
      <c r="C39" s="52" t="s">
        <v>30</v>
      </c>
      <c r="D39" s="39"/>
      <c r="E39" s="52" t="s">
        <v>30</v>
      </c>
      <c r="F39" s="39"/>
      <c r="G39" s="52" t="s">
        <v>30</v>
      </c>
      <c r="H39" s="39"/>
      <c r="I39" s="52"/>
      <c r="J39" s="39"/>
      <c r="K39" s="52"/>
      <c r="L39" s="40"/>
      <c r="M39" s="40"/>
      <c r="N39" s="40"/>
      <c r="O39" s="40"/>
      <c r="P39" s="40"/>
      <c r="Q39" s="40"/>
      <c r="R39" s="39"/>
      <c r="S39" s="53"/>
      <c r="T39" s="37"/>
      <c r="U39" s="37"/>
      <c r="V39" s="37"/>
      <c r="W39" s="37"/>
      <c r="X39" s="37"/>
      <c r="Y39" s="37"/>
      <c r="Z39" s="41"/>
      <c r="AA39" s="17"/>
      <c r="AB39" s="17"/>
    </row>
    <row r="40">
      <c r="A40" s="20">
        <f>S34+1</f>
        <v>45991</v>
      </c>
      <c r="B40" s="21"/>
      <c r="C40" s="22">
        <f>A40+1</f>
        <v>45992</v>
      </c>
      <c r="D40" s="23"/>
      <c r="E40" s="63" t="s">
        <v>37</v>
      </c>
      <c r="F40" s="64"/>
      <c r="G40" s="64"/>
      <c r="H40" s="64"/>
      <c r="I40" s="64"/>
      <c r="J40" s="64"/>
      <c r="K40" s="64"/>
      <c r="L40" s="64"/>
      <c r="M40" s="64"/>
      <c r="N40" s="64"/>
      <c r="O40" s="64"/>
      <c r="P40" s="64"/>
      <c r="Q40" s="64"/>
      <c r="R40" s="64"/>
      <c r="S40" s="64"/>
      <c r="T40" s="64"/>
      <c r="U40" s="64"/>
      <c r="V40" s="64"/>
      <c r="W40" s="64"/>
      <c r="X40" s="64"/>
      <c r="Y40" s="64"/>
      <c r="Z40" s="65"/>
    </row>
    <row r="41" ht="12.75" customHeight="1">
      <c r="A41" s="32"/>
      <c r="B41" s="3"/>
      <c r="C41" s="33"/>
      <c r="D41" s="34"/>
      <c r="E41" s="85" t="s">
        <v>65</v>
      </c>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c r="AB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C32:D32"/>
    <mergeCell ref="G32:H32"/>
    <mergeCell ref="E32:F32"/>
    <mergeCell ref="G33:H33"/>
    <mergeCell ref="E33:F33"/>
    <mergeCell ref="C33:D33"/>
    <mergeCell ref="I33:J33"/>
    <mergeCell ref="K32:R32"/>
    <mergeCell ref="K33:R33"/>
    <mergeCell ref="I32:J32"/>
    <mergeCell ref="A27:B27"/>
    <mergeCell ref="S27:Z27"/>
    <mergeCell ref="C27:D27"/>
    <mergeCell ref="E27:F27"/>
    <mergeCell ref="G27:H27"/>
    <mergeCell ref="I27:J27"/>
    <mergeCell ref="I24:J24"/>
    <mergeCell ref="G24:H24"/>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S20:Z20"/>
    <mergeCell ref="C20:D20"/>
    <mergeCell ref="E20:F20"/>
    <mergeCell ref="G20:H20"/>
    <mergeCell ref="I20:J20"/>
    <mergeCell ref="K20:R20"/>
    <mergeCell ref="K21:R21"/>
    <mergeCell ref="S24:Z24"/>
    <mergeCell ref="K23:R23"/>
    <mergeCell ref="A25:B25"/>
    <mergeCell ref="C25:D25"/>
    <mergeCell ref="E25:F25"/>
    <mergeCell ref="G25:H25"/>
    <mergeCell ref="I25:J25"/>
    <mergeCell ref="K25:R25"/>
    <mergeCell ref="S25:Z25"/>
    <mergeCell ref="A24:B24"/>
    <mergeCell ref="C24:D24"/>
    <mergeCell ref="E24:F24"/>
    <mergeCell ref="I23:J23"/>
    <mergeCell ref="G23:H23"/>
    <mergeCell ref="K24:R24"/>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A26:B26"/>
    <mergeCell ref="S26:Z26"/>
    <mergeCell ref="C26:D26"/>
    <mergeCell ref="E26:F26"/>
    <mergeCell ref="G26:H26"/>
    <mergeCell ref="I26:J26"/>
    <mergeCell ref="K26:R26"/>
    <mergeCell ref="K27:R27"/>
    <mergeCell ref="S36:Z36"/>
    <mergeCell ref="K35:R35"/>
    <mergeCell ref="K36:R36"/>
    <mergeCell ref="I36:J36"/>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2:L22"/>
    <mergeCell ref="M22:R22"/>
    <mergeCell ref="S22:T22"/>
    <mergeCell ref="U22:Z22"/>
    <mergeCell ref="A23:B23"/>
    <mergeCell ref="C23:D23"/>
    <mergeCell ref="E23:F23"/>
    <mergeCell ref="S23:Z23"/>
    <mergeCell ref="K29:R29"/>
    <mergeCell ref="S29:Z29"/>
    <mergeCell ref="K30:R30"/>
    <mergeCell ref="S30:Z30"/>
    <mergeCell ref="G29:H29"/>
    <mergeCell ref="I29:J29"/>
    <mergeCell ref="A30:B30"/>
    <mergeCell ref="C30:D30"/>
    <mergeCell ref="E30:F30"/>
    <mergeCell ref="G30:H30"/>
    <mergeCell ref="I30:J30"/>
    <mergeCell ref="A32:B32"/>
    <mergeCell ref="S32:Z32"/>
    <mergeCell ref="A33:B33"/>
    <mergeCell ref="S33:Z33"/>
    <mergeCell ref="K34:L34"/>
    <mergeCell ref="M34:R34"/>
    <mergeCell ref="S34:T34"/>
    <mergeCell ref="U34:Z34"/>
    <mergeCell ref="A35:B35"/>
    <mergeCell ref="C35:D35"/>
    <mergeCell ref="E35:F35"/>
    <mergeCell ref="S35:Z35"/>
    <mergeCell ref="A21:B21"/>
    <mergeCell ref="S21:Z21"/>
    <mergeCell ref="C21:D21"/>
    <mergeCell ref="E21:F21"/>
    <mergeCell ref="G21:H21"/>
    <mergeCell ref="I21:J21"/>
    <mergeCell ref="A37:B37"/>
    <mergeCell ref="C37:D37"/>
    <mergeCell ref="E37:F37"/>
    <mergeCell ref="G37:H37"/>
    <mergeCell ref="S37:Z37"/>
    <mergeCell ref="I37:J37"/>
    <mergeCell ref="K37:R37"/>
    <mergeCell ref="G35:H35"/>
    <mergeCell ref="I35:J35"/>
    <mergeCell ref="A36:B36"/>
    <mergeCell ref="C36:D36"/>
    <mergeCell ref="E36:F36"/>
    <mergeCell ref="G36:H36"/>
    <mergeCell ref="C44:D44"/>
    <mergeCell ref="K44:Z44"/>
    <mergeCell ref="A45:B45"/>
    <mergeCell ref="C45:D45"/>
    <mergeCell ref="K45:Z45"/>
    <mergeCell ref="A41:B41"/>
    <mergeCell ref="C41:D41"/>
    <mergeCell ref="A42:B42"/>
    <mergeCell ref="C42:D42"/>
    <mergeCell ref="A43:B43"/>
    <mergeCell ref="C43:D43"/>
    <mergeCell ref="A44:B44"/>
    <mergeCell ref="A38:B38"/>
    <mergeCell ref="S38:Z38"/>
    <mergeCell ref="C38:D38"/>
    <mergeCell ref="E38:F38"/>
    <mergeCell ref="G38:H38"/>
    <mergeCell ref="I38:J38"/>
    <mergeCell ref="K38:R38"/>
    <mergeCell ref="K39:R39"/>
    <mergeCell ref="A39:B39"/>
    <mergeCell ref="S39:Z39"/>
    <mergeCell ref="C39:D39"/>
    <mergeCell ref="E39:F39"/>
    <mergeCell ref="G39:H39"/>
    <mergeCell ref="I39:J39"/>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7" width="8.63"/>
  </cols>
  <sheetData>
    <row r="1" ht="15.0" customHeight="1">
      <c r="A1" s="1">
        <f>DATE('1'!AD18,'1'!AD20+2,1)</f>
        <v>45992</v>
      </c>
      <c r="I1" s="1"/>
      <c r="J1" s="1"/>
      <c r="K1" s="2">
        <f>DATE(YEAR(A1),MONTH(A1)-1,1)</f>
        <v>45962</v>
      </c>
      <c r="L1" s="3"/>
      <c r="M1" s="3"/>
      <c r="N1" s="3"/>
      <c r="O1" s="3"/>
      <c r="P1" s="3"/>
      <c r="Q1" s="3"/>
      <c r="R1" s="4"/>
      <c r="S1" s="2">
        <f>DATE(YEAR(A1),MONTH(A1)+1,1)</f>
        <v>46023</v>
      </c>
      <c r="T1" s="3"/>
      <c r="U1" s="3"/>
      <c r="V1" s="3"/>
      <c r="W1" s="3"/>
      <c r="X1" s="3"/>
      <c r="Y1" s="3"/>
      <c r="Z1" s="4"/>
      <c r="AA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row>
    <row r="3" ht="9.0" customHeight="1">
      <c r="I3" s="1"/>
      <c r="J3" s="1"/>
      <c r="K3" s="6" t="str">
        <f>IF(MONTH($K$1)&lt;&gt;MONTH($K$1-(WEEKDAY($K$1,1)-(start_day-1))-IF((WEEKDAY($K$1,1)-(start_day-1))&lt;=0,7,0)+(ROW(K3)-ROW($K$3))*7+(COLUMN(K3)-COLUMN($K$3)+1)),"",$K$1-(WEEKDAY($K$1,1)-(start_day-1))-IF((WEEKDAY($K$1,1)-(start_day-1))&lt;=0,7,0)+(ROW(K3)-ROW($K$3))*7+(COLUMN(K3)-COLUMN($K$3)+1))</f>
        <v/>
      </c>
      <c r="L3" s="6" t="str">
        <f>IF(MONTH($K$1)&lt;&gt;MONTH($K$1-(WEEKDAY($K$1,1)-(start_day-1))-IF((WEEKDAY($K$1,1)-(start_day-1))&lt;=0,7,0)+(ROW(L3)-ROW($K$3))*7+(COLUMN(L3)-COLUMN($K$3)+1)),"",$K$1-(WEEKDAY($K$1,1)-(start_day-1))-IF((WEEKDAY($K$1,1)-(start_day-1))&lt;=0,7,0)+(ROW(L3)-ROW($K$3))*7+(COLUMN(L3)-COLUMN($K$3)+1))</f>
        <v/>
      </c>
      <c r="M3" s="6" t="str">
        <f>IF(MONTH($K$1)&lt;&gt;MONTH($K$1-(WEEKDAY($K$1,1)-(start_day-1))-IF((WEEKDAY($K$1,1)-(start_day-1))&lt;=0,7,0)+(ROW(M3)-ROW($K$3))*7+(COLUMN(M3)-COLUMN($K$3)+1)),"",$K$1-(WEEKDAY($K$1,1)-(start_day-1))-IF((WEEKDAY($K$1,1)-(start_day-1))&lt;=0,7,0)+(ROW(M3)-ROW($K$3))*7+(COLUMN(M3)-COLUMN($K$3)+1))</f>
        <v/>
      </c>
      <c r="N3" s="6" t="str">
        <f>IF(MONTH($K$1)&lt;&gt;MONTH($K$1-(WEEKDAY($K$1,1)-(start_day-1))-IF((WEEKDAY($K$1,1)-(start_day-1))&lt;=0,7,0)+(ROW(N3)-ROW($K$3))*7+(COLUMN(N3)-COLUMN($K$3)+1)),"",$K$1-(WEEKDAY($K$1,1)-(start_day-1))-IF((WEEKDAY($K$1,1)-(start_day-1))&lt;=0,7,0)+(ROW(N3)-ROW($K$3))*7+(COLUMN(N3)-COLUMN($K$3)+1))</f>
        <v/>
      </c>
      <c r="O3" s="6" t="str">
        <f>IF(MONTH($K$1)&lt;&gt;MONTH($K$1-(WEEKDAY($K$1,1)-(start_day-1))-IF((WEEKDAY($K$1,1)-(start_day-1))&lt;=0,7,0)+(ROW(O3)-ROW($K$3))*7+(COLUMN(O3)-COLUMN($K$3)+1)),"",$K$1-(WEEKDAY($K$1,1)-(start_day-1))-IF((WEEKDAY($K$1,1)-(start_day-1))&lt;=0,7,0)+(ROW(O3)-ROW($K$3))*7+(COLUMN(O3)-COLUMN($K$3)+1))</f>
        <v/>
      </c>
      <c r="P3" s="6" t="str">
        <f>IF(MONTH($K$1)&lt;&gt;MONTH($K$1-(WEEKDAY($K$1,1)-(start_day-1))-IF((WEEKDAY($K$1,1)-(start_day-1))&lt;=0,7,0)+(ROW(P3)-ROW($K$3))*7+(COLUMN(P3)-COLUMN($K$3)+1)),"",$K$1-(WEEKDAY($K$1,1)-(start_day-1))-IF((WEEKDAY($K$1,1)-(start_day-1))&lt;=0,7,0)+(ROW(P3)-ROW($K$3))*7+(COLUMN(P3)-COLUMN($K$3)+1))</f>
        <v/>
      </c>
      <c r="Q3" s="6">
        <f>IF(MONTH($K$1)&lt;&gt;MONTH($K$1-(WEEKDAY($K$1,1)-(start_day-1))-IF((WEEKDAY($K$1,1)-(start_day-1))&lt;=0,7,0)+(ROW(Q3)-ROW($K$3))*7+(COLUMN(Q3)-COLUMN($K$3)+1)),"",$K$1-(WEEKDAY($K$1,1)-(start_day-1))-IF((WEEKDAY($K$1,1)-(start_day-1))&lt;=0,7,0)+(ROW(Q3)-ROW($K$3))*7+(COLUMN(Q3)-COLUMN($K$3)+1))</f>
        <v>45962</v>
      </c>
      <c r="R3" s="4"/>
      <c r="S3" s="6" t="str">
        <f>IF(MONTH($S$1)&lt;&gt;MONTH($S$1-(WEEKDAY($S$1,1)-(start_day-1))-IF((WEEKDAY($S$1,1)-(start_day-1))&lt;=0,7,0)+(ROW(S3)-ROW($S$3))*7+(COLUMN(S3)-COLUMN($S$3)+1)),"",$S$1-(WEEKDAY($S$1,1)-(start_day-1))-IF((WEEKDAY($S$1,1)-(start_day-1))&lt;=0,7,0)+(ROW(S3)-ROW($S$3))*7+(COLUMN(S3)-COLUMN($S$3)+1))</f>
        <v/>
      </c>
      <c r="T3" s="6" t="str">
        <f>IF(MONTH($S$1)&lt;&gt;MONTH($S$1-(WEEKDAY($S$1,1)-(start_day-1))-IF((WEEKDAY($S$1,1)-(start_day-1))&lt;=0,7,0)+(ROW(T3)-ROW($S$3))*7+(COLUMN(T3)-COLUMN($S$3)+1)),"",$S$1-(WEEKDAY($S$1,1)-(start_day-1))-IF((WEEKDAY($S$1,1)-(start_day-1))&lt;=0,7,0)+(ROW(T3)-ROW($S$3))*7+(COLUMN(T3)-COLUMN($S$3)+1))</f>
        <v/>
      </c>
      <c r="U3" s="6" t="str">
        <f>IF(MONTH($S$1)&lt;&gt;MONTH($S$1-(WEEKDAY($S$1,1)-(start_day-1))-IF((WEEKDAY($S$1,1)-(start_day-1))&lt;=0,7,0)+(ROW(U3)-ROW($S$3))*7+(COLUMN(U3)-COLUMN($S$3)+1)),"",$S$1-(WEEKDAY($S$1,1)-(start_day-1))-IF((WEEKDAY($S$1,1)-(start_day-1))&lt;=0,7,0)+(ROW(U3)-ROW($S$3))*7+(COLUMN(U3)-COLUMN($S$3)+1))</f>
        <v/>
      </c>
      <c r="V3" s="6" t="str">
        <f>IF(MONTH($S$1)&lt;&gt;MONTH($S$1-(WEEKDAY($S$1,1)-(start_day-1))-IF((WEEKDAY($S$1,1)-(start_day-1))&lt;=0,7,0)+(ROW(V3)-ROW($S$3))*7+(COLUMN(V3)-COLUMN($S$3)+1)),"",$S$1-(WEEKDAY($S$1,1)-(start_day-1))-IF((WEEKDAY($S$1,1)-(start_day-1))&lt;=0,7,0)+(ROW(V3)-ROW($S$3))*7+(COLUMN(V3)-COLUMN($S$3)+1))</f>
        <v/>
      </c>
      <c r="W3" s="6">
        <f>IF(MONTH($S$1)&lt;&gt;MONTH($S$1-(WEEKDAY($S$1,1)-(start_day-1))-IF((WEEKDAY($S$1,1)-(start_day-1))&lt;=0,7,0)+(ROW(W3)-ROW($S$3))*7+(COLUMN(W3)-COLUMN($S$3)+1)),"",$S$1-(WEEKDAY($S$1,1)-(start_day-1))-IF((WEEKDAY($S$1,1)-(start_day-1))&lt;=0,7,0)+(ROW(W3)-ROW($S$3))*7+(COLUMN(W3)-COLUMN($S$3)+1))</f>
        <v>46023</v>
      </c>
      <c r="X3" s="6">
        <f>IF(MONTH($S$1)&lt;&gt;MONTH($S$1-(WEEKDAY($S$1,1)-(start_day-1))-IF((WEEKDAY($S$1,1)-(start_day-1))&lt;=0,7,0)+(ROW(X3)-ROW($S$3))*7+(COLUMN(X3)-COLUMN($S$3)+1)),"",$S$1-(WEEKDAY($S$1,1)-(start_day-1))-IF((WEEKDAY($S$1,1)-(start_day-1))&lt;=0,7,0)+(ROW(X3)-ROW($S$3))*7+(COLUMN(X3)-COLUMN($S$3)+1))</f>
        <v>46024</v>
      </c>
      <c r="Y3" s="6">
        <f>IF(MONTH($S$1)&lt;&gt;MONTH($S$1-(WEEKDAY($S$1,1)-(start_day-1))-IF((WEEKDAY($S$1,1)-(start_day-1))&lt;=0,7,0)+(ROW(Y3)-ROW($S$3))*7+(COLUMN(Y3)-COLUMN($S$3)+1)),"",$S$1-(WEEKDAY($S$1,1)-(start_day-1))-IF((WEEKDAY($S$1,1)-(start_day-1))&lt;=0,7,0)+(ROW(Y3)-ROW($S$3))*7+(COLUMN(Y3)-COLUMN($S$3)+1))</f>
        <v>46025</v>
      </c>
      <c r="Z3" s="7"/>
      <c r="AA3" s="7"/>
    </row>
    <row r="4" ht="9.0" customHeight="1">
      <c r="I4" s="1"/>
      <c r="J4" s="1"/>
      <c r="K4" s="6">
        <f>IF(MONTH($K$1)&lt;&gt;MONTH($K$1-(WEEKDAY($K$1,1)-(start_day-1))-IF((WEEKDAY($K$1,1)-(start_day-1))&lt;=0,7,0)+(ROW(K4)-ROW($K$3))*7+(COLUMN(K4)-COLUMN($K$3)+1)),"",$K$1-(WEEKDAY($K$1,1)-(start_day-1))-IF((WEEKDAY($K$1,1)-(start_day-1))&lt;=0,7,0)+(ROW(K4)-ROW($K$3))*7+(COLUMN(K4)-COLUMN($K$3)+1))</f>
        <v>45963</v>
      </c>
      <c r="L4" s="6">
        <f>IF(MONTH($K$1)&lt;&gt;MONTH($K$1-(WEEKDAY($K$1,1)-(start_day-1))-IF((WEEKDAY($K$1,1)-(start_day-1))&lt;=0,7,0)+(ROW(L4)-ROW($K$3))*7+(COLUMN(L4)-COLUMN($K$3)+1)),"",$K$1-(WEEKDAY($K$1,1)-(start_day-1))-IF((WEEKDAY($K$1,1)-(start_day-1))&lt;=0,7,0)+(ROW(L4)-ROW($K$3))*7+(COLUMN(L4)-COLUMN($K$3)+1))</f>
        <v>45964</v>
      </c>
      <c r="M4" s="6">
        <f>IF(MONTH($K$1)&lt;&gt;MONTH($K$1-(WEEKDAY($K$1,1)-(start_day-1))-IF((WEEKDAY($K$1,1)-(start_day-1))&lt;=0,7,0)+(ROW(M4)-ROW($K$3))*7+(COLUMN(M4)-COLUMN($K$3)+1)),"",$K$1-(WEEKDAY($K$1,1)-(start_day-1))-IF((WEEKDAY($K$1,1)-(start_day-1))&lt;=0,7,0)+(ROW(M4)-ROW($K$3))*7+(COLUMN(M4)-COLUMN($K$3)+1))</f>
        <v>45965</v>
      </c>
      <c r="N4" s="6">
        <f>IF(MONTH($K$1)&lt;&gt;MONTH($K$1-(WEEKDAY($K$1,1)-(start_day-1))-IF((WEEKDAY($K$1,1)-(start_day-1))&lt;=0,7,0)+(ROW(N4)-ROW($K$3))*7+(COLUMN(N4)-COLUMN($K$3)+1)),"",$K$1-(WEEKDAY($K$1,1)-(start_day-1))-IF((WEEKDAY($K$1,1)-(start_day-1))&lt;=0,7,0)+(ROW(N4)-ROW($K$3))*7+(COLUMN(N4)-COLUMN($K$3)+1))</f>
        <v>45966</v>
      </c>
      <c r="O4" s="6">
        <f>IF(MONTH($K$1)&lt;&gt;MONTH($K$1-(WEEKDAY($K$1,1)-(start_day-1))-IF((WEEKDAY($K$1,1)-(start_day-1))&lt;=0,7,0)+(ROW(O4)-ROW($K$3))*7+(COLUMN(O4)-COLUMN($K$3)+1)),"",$K$1-(WEEKDAY($K$1,1)-(start_day-1))-IF((WEEKDAY($K$1,1)-(start_day-1))&lt;=0,7,0)+(ROW(O4)-ROW($K$3))*7+(COLUMN(O4)-COLUMN($K$3)+1))</f>
        <v>45967</v>
      </c>
      <c r="P4" s="6">
        <f>IF(MONTH($K$1)&lt;&gt;MONTH($K$1-(WEEKDAY($K$1,1)-(start_day-1))-IF((WEEKDAY($K$1,1)-(start_day-1))&lt;=0,7,0)+(ROW(P4)-ROW($K$3))*7+(COLUMN(P4)-COLUMN($K$3)+1)),"",$K$1-(WEEKDAY($K$1,1)-(start_day-1))-IF((WEEKDAY($K$1,1)-(start_day-1))&lt;=0,7,0)+(ROW(P4)-ROW($K$3))*7+(COLUMN(P4)-COLUMN($K$3)+1))</f>
        <v>45968</v>
      </c>
      <c r="Q4" s="6">
        <f>IF(MONTH($K$1)&lt;&gt;MONTH($K$1-(WEEKDAY($K$1,1)-(start_day-1))-IF((WEEKDAY($K$1,1)-(start_day-1))&lt;=0,7,0)+(ROW(Q4)-ROW($K$3))*7+(COLUMN(Q4)-COLUMN($K$3)+1)),"",$K$1-(WEEKDAY($K$1,1)-(start_day-1))-IF((WEEKDAY($K$1,1)-(start_day-1))&lt;=0,7,0)+(ROW(Q4)-ROW($K$3))*7+(COLUMN(Q4)-COLUMN($K$3)+1))</f>
        <v>45969</v>
      </c>
      <c r="R4" s="4"/>
      <c r="S4" s="6">
        <f>IF(MONTH($S$1)&lt;&gt;MONTH($S$1-(WEEKDAY($S$1,1)-(start_day-1))-IF((WEEKDAY($S$1,1)-(start_day-1))&lt;=0,7,0)+(ROW(S4)-ROW($S$3))*7+(COLUMN(S4)-COLUMN($S$3)+1)),"",$S$1-(WEEKDAY($S$1,1)-(start_day-1))-IF((WEEKDAY($S$1,1)-(start_day-1))&lt;=0,7,0)+(ROW(S4)-ROW($S$3))*7+(COLUMN(S4)-COLUMN($S$3)+1))</f>
        <v>46026</v>
      </c>
      <c r="T4" s="6">
        <f>IF(MONTH($S$1)&lt;&gt;MONTH($S$1-(WEEKDAY($S$1,1)-(start_day-1))-IF((WEEKDAY($S$1,1)-(start_day-1))&lt;=0,7,0)+(ROW(T4)-ROW($S$3))*7+(COLUMN(T4)-COLUMN($S$3)+1)),"",$S$1-(WEEKDAY($S$1,1)-(start_day-1))-IF((WEEKDAY($S$1,1)-(start_day-1))&lt;=0,7,0)+(ROW(T4)-ROW($S$3))*7+(COLUMN(T4)-COLUMN($S$3)+1))</f>
        <v>46027</v>
      </c>
      <c r="U4" s="6">
        <f>IF(MONTH($S$1)&lt;&gt;MONTH($S$1-(WEEKDAY($S$1,1)-(start_day-1))-IF((WEEKDAY($S$1,1)-(start_day-1))&lt;=0,7,0)+(ROW(U4)-ROW($S$3))*7+(COLUMN(U4)-COLUMN($S$3)+1)),"",$S$1-(WEEKDAY($S$1,1)-(start_day-1))-IF((WEEKDAY($S$1,1)-(start_day-1))&lt;=0,7,0)+(ROW(U4)-ROW($S$3))*7+(COLUMN(U4)-COLUMN($S$3)+1))</f>
        <v>46028</v>
      </c>
      <c r="V4" s="6">
        <f>IF(MONTH($S$1)&lt;&gt;MONTH($S$1-(WEEKDAY($S$1,1)-(start_day-1))-IF((WEEKDAY($S$1,1)-(start_day-1))&lt;=0,7,0)+(ROW(V4)-ROW($S$3))*7+(COLUMN(V4)-COLUMN($S$3)+1)),"",$S$1-(WEEKDAY($S$1,1)-(start_day-1))-IF((WEEKDAY($S$1,1)-(start_day-1))&lt;=0,7,0)+(ROW(V4)-ROW($S$3))*7+(COLUMN(V4)-COLUMN($S$3)+1))</f>
        <v>46029</v>
      </c>
      <c r="W4" s="6">
        <f>IF(MONTH($S$1)&lt;&gt;MONTH($S$1-(WEEKDAY($S$1,1)-(start_day-1))-IF((WEEKDAY($S$1,1)-(start_day-1))&lt;=0,7,0)+(ROW(W4)-ROW($S$3))*7+(COLUMN(W4)-COLUMN($S$3)+1)),"",$S$1-(WEEKDAY($S$1,1)-(start_day-1))-IF((WEEKDAY($S$1,1)-(start_day-1))&lt;=0,7,0)+(ROW(W4)-ROW($S$3))*7+(COLUMN(W4)-COLUMN($S$3)+1))</f>
        <v>46030</v>
      </c>
      <c r="X4" s="6">
        <f>IF(MONTH($S$1)&lt;&gt;MONTH($S$1-(WEEKDAY($S$1,1)-(start_day-1))-IF((WEEKDAY($S$1,1)-(start_day-1))&lt;=0,7,0)+(ROW(X4)-ROW($S$3))*7+(COLUMN(X4)-COLUMN($S$3)+1)),"",$S$1-(WEEKDAY($S$1,1)-(start_day-1))-IF((WEEKDAY($S$1,1)-(start_day-1))&lt;=0,7,0)+(ROW(X4)-ROW($S$3))*7+(COLUMN(X4)-COLUMN($S$3)+1))</f>
        <v>46031</v>
      </c>
      <c r="Y4" s="6">
        <f>IF(MONTH($S$1)&lt;&gt;MONTH($S$1-(WEEKDAY($S$1,1)-(start_day-1))-IF((WEEKDAY($S$1,1)-(start_day-1))&lt;=0,7,0)+(ROW(Y4)-ROW($S$3))*7+(COLUMN(Y4)-COLUMN($S$3)+1)),"",$S$1-(WEEKDAY($S$1,1)-(start_day-1))-IF((WEEKDAY($S$1,1)-(start_day-1))&lt;=0,7,0)+(ROW(Y4)-ROW($S$3))*7+(COLUMN(Y4)-COLUMN($S$3)+1))</f>
        <v>46032</v>
      </c>
      <c r="Z4" s="7"/>
      <c r="AA4" s="7"/>
    </row>
    <row r="5" ht="9.0" customHeight="1">
      <c r="I5" s="1"/>
      <c r="J5" s="1"/>
      <c r="K5" s="6">
        <f>IF(MONTH($K$1)&lt;&gt;MONTH($K$1-(WEEKDAY($K$1,1)-(start_day-1))-IF((WEEKDAY($K$1,1)-(start_day-1))&lt;=0,7,0)+(ROW(K5)-ROW($K$3))*7+(COLUMN(K5)-COLUMN($K$3)+1)),"",$K$1-(WEEKDAY($K$1,1)-(start_day-1))-IF((WEEKDAY($K$1,1)-(start_day-1))&lt;=0,7,0)+(ROW(K5)-ROW($K$3))*7+(COLUMN(K5)-COLUMN($K$3)+1))</f>
        <v>45970</v>
      </c>
      <c r="L5" s="6">
        <f>IF(MONTH($K$1)&lt;&gt;MONTH($K$1-(WEEKDAY($K$1,1)-(start_day-1))-IF((WEEKDAY($K$1,1)-(start_day-1))&lt;=0,7,0)+(ROW(L5)-ROW($K$3))*7+(COLUMN(L5)-COLUMN($K$3)+1)),"",$K$1-(WEEKDAY($K$1,1)-(start_day-1))-IF((WEEKDAY($K$1,1)-(start_day-1))&lt;=0,7,0)+(ROW(L5)-ROW($K$3))*7+(COLUMN(L5)-COLUMN($K$3)+1))</f>
        <v>45971</v>
      </c>
      <c r="M5" s="6">
        <f>IF(MONTH($K$1)&lt;&gt;MONTH($K$1-(WEEKDAY($K$1,1)-(start_day-1))-IF((WEEKDAY($K$1,1)-(start_day-1))&lt;=0,7,0)+(ROW(M5)-ROW($K$3))*7+(COLUMN(M5)-COLUMN($K$3)+1)),"",$K$1-(WEEKDAY($K$1,1)-(start_day-1))-IF((WEEKDAY($K$1,1)-(start_day-1))&lt;=0,7,0)+(ROW(M5)-ROW($K$3))*7+(COLUMN(M5)-COLUMN($K$3)+1))</f>
        <v>45972</v>
      </c>
      <c r="N5" s="6">
        <f>IF(MONTH($K$1)&lt;&gt;MONTH($K$1-(WEEKDAY($K$1,1)-(start_day-1))-IF((WEEKDAY($K$1,1)-(start_day-1))&lt;=0,7,0)+(ROW(N5)-ROW($K$3))*7+(COLUMN(N5)-COLUMN($K$3)+1)),"",$K$1-(WEEKDAY($K$1,1)-(start_day-1))-IF((WEEKDAY($K$1,1)-(start_day-1))&lt;=0,7,0)+(ROW(N5)-ROW($K$3))*7+(COLUMN(N5)-COLUMN($K$3)+1))</f>
        <v>45973</v>
      </c>
      <c r="O5" s="6">
        <f>IF(MONTH($K$1)&lt;&gt;MONTH($K$1-(WEEKDAY($K$1,1)-(start_day-1))-IF((WEEKDAY($K$1,1)-(start_day-1))&lt;=0,7,0)+(ROW(O5)-ROW($K$3))*7+(COLUMN(O5)-COLUMN($K$3)+1)),"",$K$1-(WEEKDAY($K$1,1)-(start_day-1))-IF((WEEKDAY($K$1,1)-(start_day-1))&lt;=0,7,0)+(ROW(O5)-ROW($K$3))*7+(COLUMN(O5)-COLUMN($K$3)+1))</f>
        <v>45974</v>
      </c>
      <c r="P5" s="6">
        <f>IF(MONTH($K$1)&lt;&gt;MONTH($K$1-(WEEKDAY($K$1,1)-(start_day-1))-IF((WEEKDAY($K$1,1)-(start_day-1))&lt;=0,7,0)+(ROW(P5)-ROW($K$3))*7+(COLUMN(P5)-COLUMN($K$3)+1)),"",$K$1-(WEEKDAY($K$1,1)-(start_day-1))-IF((WEEKDAY($K$1,1)-(start_day-1))&lt;=0,7,0)+(ROW(P5)-ROW($K$3))*7+(COLUMN(P5)-COLUMN($K$3)+1))</f>
        <v>45975</v>
      </c>
      <c r="Q5" s="6">
        <f>IF(MONTH($K$1)&lt;&gt;MONTH($K$1-(WEEKDAY($K$1,1)-(start_day-1))-IF((WEEKDAY($K$1,1)-(start_day-1))&lt;=0,7,0)+(ROW(Q5)-ROW($K$3))*7+(COLUMN(Q5)-COLUMN($K$3)+1)),"",$K$1-(WEEKDAY($K$1,1)-(start_day-1))-IF((WEEKDAY($K$1,1)-(start_day-1))&lt;=0,7,0)+(ROW(Q5)-ROW($K$3))*7+(COLUMN(Q5)-COLUMN($K$3)+1))</f>
        <v>45976</v>
      </c>
      <c r="R5" s="4"/>
      <c r="S5" s="6">
        <f>IF(MONTH($S$1)&lt;&gt;MONTH($S$1-(WEEKDAY($S$1,1)-(start_day-1))-IF((WEEKDAY($S$1,1)-(start_day-1))&lt;=0,7,0)+(ROW(S5)-ROW($S$3))*7+(COLUMN(S5)-COLUMN($S$3)+1)),"",$S$1-(WEEKDAY($S$1,1)-(start_day-1))-IF((WEEKDAY($S$1,1)-(start_day-1))&lt;=0,7,0)+(ROW(S5)-ROW($S$3))*7+(COLUMN(S5)-COLUMN($S$3)+1))</f>
        <v>46033</v>
      </c>
      <c r="T5" s="6">
        <f>IF(MONTH($S$1)&lt;&gt;MONTH($S$1-(WEEKDAY($S$1,1)-(start_day-1))-IF((WEEKDAY($S$1,1)-(start_day-1))&lt;=0,7,0)+(ROW(T5)-ROW($S$3))*7+(COLUMN(T5)-COLUMN($S$3)+1)),"",$S$1-(WEEKDAY($S$1,1)-(start_day-1))-IF((WEEKDAY($S$1,1)-(start_day-1))&lt;=0,7,0)+(ROW(T5)-ROW($S$3))*7+(COLUMN(T5)-COLUMN($S$3)+1))</f>
        <v>46034</v>
      </c>
      <c r="U5" s="6">
        <f>IF(MONTH($S$1)&lt;&gt;MONTH($S$1-(WEEKDAY($S$1,1)-(start_day-1))-IF((WEEKDAY($S$1,1)-(start_day-1))&lt;=0,7,0)+(ROW(U5)-ROW($S$3))*7+(COLUMN(U5)-COLUMN($S$3)+1)),"",$S$1-(WEEKDAY($S$1,1)-(start_day-1))-IF((WEEKDAY($S$1,1)-(start_day-1))&lt;=0,7,0)+(ROW(U5)-ROW($S$3))*7+(COLUMN(U5)-COLUMN($S$3)+1))</f>
        <v>46035</v>
      </c>
      <c r="V5" s="6">
        <f>IF(MONTH($S$1)&lt;&gt;MONTH($S$1-(WEEKDAY($S$1,1)-(start_day-1))-IF((WEEKDAY($S$1,1)-(start_day-1))&lt;=0,7,0)+(ROW(V5)-ROW($S$3))*7+(COLUMN(V5)-COLUMN($S$3)+1)),"",$S$1-(WEEKDAY($S$1,1)-(start_day-1))-IF((WEEKDAY($S$1,1)-(start_day-1))&lt;=0,7,0)+(ROW(V5)-ROW($S$3))*7+(COLUMN(V5)-COLUMN($S$3)+1))</f>
        <v>46036</v>
      </c>
      <c r="W5" s="6">
        <f>IF(MONTH($S$1)&lt;&gt;MONTH($S$1-(WEEKDAY($S$1,1)-(start_day-1))-IF((WEEKDAY($S$1,1)-(start_day-1))&lt;=0,7,0)+(ROW(W5)-ROW($S$3))*7+(COLUMN(W5)-COLUMN($S$3)+1)),"",$S$1-(WEEKDAY($S$1,1)-(start_day-1))-IF((WEEKDAY($S$1,1)-(start_day-1))&lt;=0,7,0)+(ROW(W5)-ROW($S$3))*7+(COLUMN(W5)-COLUMN($S$3)+1))</f>
        <v>46037</v>
      </c>
      <c r="X5" s="6">
        <f>IF(MONTH($S$1)&lt;&gt;MONTH($S$1-(WEEKDAY($S$1,1)-(start_day-1))-IF((WEEKDAY($S$1,1)-(start_day-1))&lt;=0,7,0)+(ROW(X5)-ROW($S$3))*7+(COLUMN(X5)-COLUMN($S$3)+1)),"",$S$1-(WEEKDAY($S$1,1)-(start_day-1))-IF((WEEKDAY($S$1,1)-(start_day-1))&lt;=0,7,0)+(ROW(X5)-ROW($S$3))*7+(COLUMN(X5)-COLUMN($S$3)+1))</f>
        <v>46038</v>
      </c>
      <c r="Y5" s="6">
        <f>IF(MONTH($S$1)&lt;&gt;MONTH($S$1-(WEEKDAY($S$1,1)-(start_day-1))-IF((WEEKDAY($S$1,1)-(start_day-1))&lt;=0,7,0)+(ROW(Y5)-ROW($S$3))*7+(COLUMN(Y5)-COLUMN($S$3)+1)),"",$S$1-(WEEKDAY($S$1,1)-(start_day-1))-IF((WEEKDAY($S$1,1)-(start_day-1))&lt;=0,7,0)+(ROW(Y5)-ROW($S$3))*7+(COLUMN(Y5)-COLUMN($S$3)+1))</f>
        <v>46039</v>
      </c>
      <c r="Z5" s="7"/>
      <c r="AA5" s="7"/>
    </row>
    <row r="6" ht="9.0" customHeight="1">
      <c r="I6" s="1"/>
      <c r="J6" s="1"/>
      <c r="K6" s="6">
        <f>IF(MONTH($K$1)&lt;&gt;MONTH($K$1-(WEEKDAY($K$1,1)-(start_day-1))-IF((WEEKDAY($K$1,1)-(start_day-1))&lt;=0,7,0)+(ROW(K6)-ROW($K$3))*7+(COLUMN(K6)-COLUMN($K$3)+1)),"",$K$1-(WEEKDAY($K$1,1)-(start_day-1))-IF((WEEKDAY($K$1,1)-(start_day-1))&lt;=0,7,0)+(ROW(K6)-ROW($K$3))*7+(COLUMN(K6)-COLUMN($K$3)+1))</f>
        <v>45977</v>
      </c>
      <c r="L6" s="6">
        <f>IF(MONTH($K$1)&lt;&gt;MONTH($K$1-(WEEKDAY($K$1,1)-(start_day-1))-IF((WEEKDAY($K$1,1)-(start_day-1))&lt;=0,7,0)+(ROW(L6)-ROW($K$3))*7+(COLUMN(L6)-COLUMN($K$3)+1)),"",$K$1-(WEEKDAY($K$1,1)-(start_day-1))-IF((WEEKDAY($K$1,1)-(start_day-1))&lt;=0,7,0)+(ROW(L6)-ROW($K$3))*7+(COLUMN(L6)-COLUMN($K$3)+1))</f>
        <v>45978</v>
      </c>
      <c r="M6" s="6">
        <f>IF(MONTH($K$1)&lt;&gt;MONTH($K$1-(WEEKDAY($K$1,1)-(start_day-1))-IF((WEEKDAY($K$1,1)-(start_day-1))&lt;=0,7,0)+(ROW(M6)-ROW($K$3))*7+(COLUMN(M6)-COLUMN($K$3)+1)),"",$K$1-(WEEKDAY($K$1,1)-(start_day-1))-IF((WEEKDAY($K$1,1)-(start_day-1))&lt;=0,7,0)+(ROW(M6)-ROW($K$3))*7+(COLUMN(M6)-COLUMN($K$3)+1))</f>
        <v>45979</v>
      </c>
      <c r="N6" s="6">
        <f>IF(MONTH($K$1)&lt;&gt;MONTH($K$1-(WEEKDAY($K$1,1)-(start_day-1))-IF((WEEKDAY($K$1,1)-(start_day-1))&lt;=0,7,0)+(ROW(N6)-ROW($K$3))*7+(COLUMN(N6)-COLUMN($K$3)+1)),"",$K$1-(WEEKDAY($K$1,1)-(start_day-1))-IF((WEEKDAY($K$1,1)-(start_day-1))&lt;=0,7,0)+(ROW(N6)-ROW($K$3))*7+(COLUMN(N6)-COLUMN($K$3)+1))</f>
        <v>45980</v>
      </c>
      <c r="O6" s="6">
        <f>IF(MONTH($K$1)&lt;&gt;MONTH($K$1-(WEEKDAY($K$1,1)-(start_day-1))-IF((WEEKDAY($K$1,1)-(start_day-1))&lt;=0,7,0)+(ROW(O6)-ROW($K$3))*7+(COLUMN(O6)-COLUMN($K$3)+1)),"",$K$1-(WEEKDAY($K$1,1)-(start_day-1))-IF((WEEKDAY($K$1,1)-(start_day-1))&lt;=0,7,0)+(ROW(O6)-ROW($K$3))*7+(COLUMN(O6)-COLUMN($K$3)+1))</f>
        <v>45981</v>
      </c>
      <c r="P6" s="6">
        <f>IF(MONTH($K$1)&lt;&gt;MONTH($K$1-(WEEKDAY($K$1,1)-(start_day-1))-IF((WEEKDAY($K$1,1)-(start_day-1))&lt;=0,7,0)+(ROW(P6)-ROW($K$3))*7+(COLUMN(P6)-COLUMN($K$3)+1)),"",$K$1-(WEEKDAY($K$1,1)-(start_day-1))-IF((WEEKDAY($K$1,1)-(start_day-1))&lt;=0,7,0)+(ROW(P6)-ROW($K$3))*7+(COLUMN(P6)-COLUMN($K$3)+1))</f>
        <v>45982</v>
      </c>
      <c r="Q6" s="6">
        <f>IF(MONTH($K$1)&lt;&gt;MONTH($K$1-(WEEKDAY($K$1,1)-(start_day-1))-IF((WEEKDAY($K$1,1)-(start_day-1))&lt;=0,7,0)+(ROW(Q6)-ROW($K$3))*7+(COLUMN(Q6)-COLUMN($K$3)+1)),"",$K$1-(WEEKDAY($K$1,1)-(start_day-1))-IF((WEEKDAY($K$1,1)-(start_day-1))&lt;=0,7,0)+(ROW(Q6)-ROW($K$3))*7+(COLUMN(Q6)-COLUMN($K$3)+1))</f>
        <v>45983</v>
      </c>
      <c r="R6" s="4"/>
      <c r="S6" s="6">
        <f>IF(MONTH($S$1)&lt;&gt;MONTH($S$1-(WEEKDAY($S$1,1)-(start_day-1))-IF((WEEKDAY($S$1,1)-(start_day-1))&lt;=0,7,0)+(ROW(S6)-ROW($S$3))*7+(COLUMN(S6)-COLUMN($S$3)+1)),"",$S$1-(WEEKDAY($S$1,1)-(start_day-1))-IF((WEEKDAY($S$1,1)-(start_day-1))&lt;=0,7,0)+(ROW(S6)-ROW($S$3))*7+(COLUMN(S6)-COLUMN($S$3)+1))</f>
        <v>46040</v>
      </c>
      <c r="T6" s="6">
        <f>IF(MONTH($S$1)&lt;&gt;MONTH($S$1-(WEEKDAY($S$1,1)-(start_day-1))-IF((WEEKDAY($S$1,1)-(start_day-1))&lt;=0,7,0)+(ROW(T6)-ROW($S$3))*7+(COLUMN(T6)-COLUMN($S$3)+1)),"",$S$1-(WEEKDAY($S$1,1)-(start_day-1))-IF((WEEKDAY($S$1,1)-(start_day-1))&lt;=0,7,0)+(ROW(T6)-ROW($S$3))*7+(COLUMN(T6)-COLUMN($S$3)+1))</f>
        <v>46041</v>
      </c>
      <c r="U6" s="6">
        <f>IF(MONTH($S$1)&lt;&gt;MONTH($S$1-(WEEKDAY($S$1,1)-(start_day-1))-IF((WEEKDAY($S$1,1)-(start_day-1))&lt;=0,7,0)+(ROW(U6)-ROW($S$3))*7+(COLUMN(U6)-COLUMN($S$3)+1)),"",$S$1-(WEEKDAY($S$1,1)-(start_day-1))-IF((WEEKDAY($S$1,1)-(start_day-1))&lt;=0,7,0)+(ROW(U6)-ROW($S$3))*7+(COLUMN(U6)-COLUMN($S$3)+1))</f>
        <v>46042</v>
      </c>
      <c r="V6" s="6">
        <f>IF(MONTH($S$1)&lt;&gt;MONTH($S$1-(WEEKDAY($S$1,1)-(start_day-1))-IF((WEEKDAY($S$1,1)-(start_day-1))&lt;=0,7,0)+(ROW(V6)-ROW($S$3))*7+(COLUMN(V6)-COLUMN($S$3)+1)),"",$S$1-(WEEKDAY($S$1,1)-(start_day-1))-IF((WEEKDAY($S$1,1)-(start_day-1))&lt;=0,7,0)+(ROW(V6)-ROW($S$3))*7+(COLUMN(V6)-COLUMN($S$3)+1))</f>
        <v>46043</v>
      </c>
      <c r="W6" s="6">
        <f>IF(MONTH($S$1)&lt;&gt;MONTH($S$1-(WEEKDAY($S$1,1)-(start_day-1))-IF((WEEKDAY($S$1,1)-(start_day-1))&lt;=0,7,0)+(ROW(W6)-ROW($S$3))*7+(COLUMN(W6)-COLUMN($S$3)+1)),"",$S$1-(WEEKDAY($S$1,1)-(start_day-1))-IF((WEEKDAY($S$1,1)-(start_day-1))&lt;=0,7,0)+(ROW(W6)-ROW($S$3))*7+(COLUMN(W6)-COLUMN($S$3)+1))</f>
        <v>46044</v>
      </c>
      <c r="X6" s="6">
        <f>IF(MONTH($S$1)&lt;&gt;MONTH($S$1-(WEEKDAY($S$1,1)-(start_day-1))-IF((WEEKDAY($S$1,1)-(start_day-1))&lt;=0,7,0)+(ROW(X6)-ROW($S$3))*7+(COLUMN(X6)-COLUMN($S$3)+1)),"",$S$1-(WEEKDAY($S$1,1)-(start_day-1))-IF((WEEKDAY($S$1,1)-(start_day-1))&lt;=0,7,0)+(ROW(X6)-ROW($S$3))*7+(COLUMN(X6)-COLUMN($S$3)+1))</f>
        <v>46045</v>
      </c>
      <c r="Y6" s="6">
        <f>IF(MONTH($S$1)&lt;&gt;MONTH($S$1-(WEEKDAY($S$1,1)-(start_day-1))-IF((WEEKDAY($S$1,1)-(start_day-1))&lt;=0,7,0)+(ROW(Y6)-ROW($S$3))*7+(COLUMN(Y6)-COLUMN($S$3)+1)),"",$S$1-(WEEKDAY($S$1,1)-(start_day-1))-IF((WEEKDAY($S$1,1)-(start_day-1))&lt;=0,7,0)+(ROW(Y6)-ROW($S$3))*7+(COLUMN(Y6)-COLUMN($S$3)+1))</f>
        <v>46046</v>
      </c>
      <c r="Z6" s="7"/>
      <c r="AA6" s="7"/>
    </row>
    <row r="7" ht="9.0" customHeight="1">
      <c r="I7" s="1"/>
      <c r="J7" s="1"/>
      <c r="K7" s="6">
        <f>IF(MONTH($K$1)&lt;&gt;MONTH($K$1-(WEEKDAY($K$1,1)-(start_day-1))-IF((WEEKDAY($K$1,1)-(start_day-1))&lt;=0,7,0)+(ROW(K7)-ROW($K$3))*7+(COLUMN(K7)-COLUMN($K$3)+1)),"",$K$1-(WEEKDAY($K$1,1)-(start_day-1))-IF((WEEKDAY($K$1,1)-(start_day-1))&lt;=0,7,0)+(ROW(K7)-ROW($K$3))*7+(COLUMN(K7)-COLUMN($K$3)+1))</f>
        <v>45984</v>
      </c>
      <c r="L7" s="6">
        <f>IF(MONTH($K$1)&lt;&gt;MONTH($K$1-(WEEKDAY($K$1,1)-(start_day-1))-IF((WEEKDAY($K$1,1)-(start_day-1))&lt;=0,7,0)+(ROW(L7)-ROW($K$3))*7+(COLUMN(L7)-COLUMN($K$3)+1)),"",$K$1-(WEEKDAY($K$1,1)-(start_day-1))-IF((WEEKDAY($K$1,1)-(start_day-1))&lt;=0,7,0)+(ROW(L7)-ROW($K$3))*7+(COLUMN(L7)-COLUMN($K$3)+1))</f>
        <v>45985</v>
      </c>
      <c r="M7" s="6">
        <f>IF(MONTH($K$1)&lt;&gt;MONTH($K$1-(WEEKDAY($K$1,1)-(start_day-1))-IF((WEEKDAY($K$1,1)-(start_day-1))&lt;=0,7,0)+(ROW(M7)-ROW($K$3))*7+(COLUMN(M7)-COLUMN($K$3)+1)),"",$K$1-(WEEKDAY($K$1,1)-(start_day-1))-IF((WEEKDAY($K$1,1)-(start_day-1))&lt;=0,7,0)+(ROW(M7)-ROW($K$3))*7+(COLUMN(M7)-COLUMN($K$3)+1))</f>
        <v>45986</v>
      </c>
      <c r="N7" s="6">
        <f>IF(MONTH($K$1)&lt;&gt;MONTH($K$1-(WEEKDAY($K$1,1)-(start_day-1))-IF((WEEKDAY($K$1,1)-(start_day-1))&lt;=0,7,0)+(ROW(N7)-ROW($K$3))*7+(COLUMN(N7)-COLUMN($K$3)+1)),"",$K$1-(WEEKDAY($K$1,1)-(start_day-1))-IF((WEEKDAY($K$1,1)-(start_day-1))&lt;=0,7,0)+(ROW(N7)-ROW($K$3))*7+(COLUMN(N7)-COLUMN($K$3)+1))</f>
        <v>45987</v>
      </c>
      <c r="O7" s="6">
        <f>IF(MONTH($K$1)&lt;&gt;MONTH($K$1-(WEEKDAY($K$1,1)-(start_day-1))-IF((WEEKDAY($K$1,1)-(start_day-1))&lt;=0,7,0)+(ROW(O7)-ROW($K$3))*7+(COLUMN(O7)-COLUMN($K$3)+1)),"",$K$1-(WEEKDAY($K$1,1)-(start_day-1))-IF((WEEKDAY($K$1,1)-(start_day-1))&lt;=0,7,0)+(ROW(O7)-ROW($K$3))*7+(COLUMN(O7)-COLUMN($K$3)+1))</f>
        <v>45988</v>
      </c>
      <c r="P7" s="6">
        <f>IF(MONTH($K$1)&lt;&gt;MONTH($K$1-(WEEKDAY($K$1,1)-(start_day-1))-IF((WEEKDAY($K$1,1)-(start_day-1))&lt;=0,7,0)+(ROW(P7)-ROW($K$3))*7+(COLUMN(P7)-COLUMN($K$3)+1)),"",$K$1-(WEEKDAY($K$1,1)-(start_day-1))-IF((WEEKDAY($K$1,1)-(start_day-1))&lt;=0,7,0)+(ROW(P7)-ROW($K$3))*7+(COLUMN(P7)-COLUMN($K$3)+1))</f>
        <v>45989</v>
      </c>
      <c r="Q7" s="6">
        <f>IF(MONTH($K$1)&lt;&gt;MONTH($K$1-(WEEKDAY($K$1,1)-(start_day-1))-IF((WEEKDAY($K$1,1)-(start_day-1))&lt;=0,7,0)+(ROW(Q7)-ROW($K$3))*7+(COLUMN(Q7)-COLUMN($K$3)+1)),"",$K$1-(WEEKDAY($K$1,1)-(start_day-1))-IF((WEEKDAY($K$1,1)-(start_day-1))&lt;=0,7,0)+(ROW(Q7)-ROW($K$3))*7+(COLUMN(Q7)-COLUMN($K$3)+1))</f>
        <v>45990</v>
      </c>
      <c r="R7" s="4"/>
      <c r="S7" s="6">
        <f>IF(MONTH($S$1)&lt;&gt;MONTH($S$1-(WEEKDAY($S$1,1)-(start_day-1))-IF((WEEKDAY($S$1,1)-(start_day-1))&lt;=0,7,0)+(ROW(S7)-ROW($S$3))*7+(COLUMN(S7)-COLUMN($S$3)+1)),"",$S$1-(WEEKDAY($S$1,1)-(start_day-1))-IF((WEEKDAY($S$1,1)-(start_day-1))&lt;=0,7,0)+(ROW(S7)-ROW($S$3))*7+(COLUMN(S7)-COLUMN($S$3)+1))</f>
        <v>46047</v>
      </c>
      <c r="T7" s="6">
        <f>IF(MONTH($S$1)&lt;&gt;MONTH($S$1-(WEEKDAY($S$1,1)-(start_day-1))-IF((WEEKDAY($S$1,1)-(start_day-1))&lt;=0,7,0)+(ROW(T7)-ROW($S$3))*7+(COLUMN(T7)-COLUMN($S$3)+1)),"",$S$1-(WEEKDAY($S$1,1)-(start_day-1))-IF((WEEKDAY($S$1,1)-(start_day-1))&lt;=0,7,0)+(ROW(T7)-ROW($S$3))*7+(COLUMN(T7)-COLUMN($S$3)+1))</f>
        <v>46048</v>
      </c>
      <c r="U7" s="6">
        <f>IF(MONTH($S$1)&lt;&gt;MONTH($S$1-(WEEKDAY($S$1,1)-(start_day-1))-IF((WEEKDAY($S$1,1)-(start_day-1))&lt;=0,7,0)+(ROW(U7)-ROW($S$3))*7+(COLUMN(U7)-COLUMN($S$3)+1)),"",$S$1-(WEEKDAY($S$1,1)-(start_day-1))-IF((WEEKDAY($S$1,1)-(start_day-1))&lt;=0,7,0)+(ROW(U7)-ROW($S$3))*7+(COLUMN(U7)-COLUMN($S$3)+1))</f>
        <v>46049</v>
      </c>
      <c r="V7" s="6">
        <f>IF(MONTH($S$1)&lt;&gt;MONTH($S$1-(WEEKDAY($S$1,1)-(start_day-1))-IF((WEEKDAY($S$1,1)-(start_day-1))&lt;=0,7,0)+(ROW(V7)-ROW($S$3))*7+(COLUMN(V7)-COLUMN($S$3)+1)),"",$S$1-(WEEKDAY($S$1,1)-(start_day-1))-IF((WEEKDAY($S$1,1)-(start_day-1))&lt;=0,7,0)+(ROW(V7)-ROW($S$3))*7+(COLUMN(V7)-COLUMN($S$3)+1))</f>
        <v>46050</v>
      </c>
      <c r="W7" s="6">
        <f>IF(MONTH($S$1)&lt;&gt;MONTH($S$1-(WEEKDAY($S$1,1)-(start_day-1))-IF((WEEKDAY($S$1,1)-(start_day-1))&lt;=0,7,0)+(ROW(W7)-ROW($S$3))*7+(COLUMN(W7)-COLUMN($S$3)+1)),"",$S$1-(WEEKDAY($S$1,1)-(start_day-1))-IF((WEEKDAY($S$1,1)-(start_day-1))&lt;=0,7,0)+(ROW(W7)-ROW($S$3))*7+(COLUMN(W7)-COLUMN($S$3)+1))</f>
        <v>46051</v>
      </c>
      <c r="X7" s="6">
        <f>IF(MONTH($S$1)&lt;&gt;MONTH($S$1-(WEEKDAY($S$1,1)-(start_day-1))-IF((WEEKDAY($S$1,1)-(start_day-1))&lt;=0,7,0)+(ROW(X7)-ROW($S$3))*7+(COLUMN(X7)-COLUMN($S$3)+1)),"",$S$1-(WEEKDAY($S$1,1)-(start_day-1))-IF((WEEKDAY($S$1,1)-(start_day-1))&lt;=0,7,0)+(ROW(X7)-ROW($S$3))*7+(COLUMN(X7)-COLUMN($S$3)+1))</f>
        <v>46052</v>
      </c>
      <c r="Y7" s="6">
        <f>IF(MONTH($S$1)&lt;&gt;MONTH($S$1-(WEEKDAY($S$1,1)-(start_day-1))-IF((WEEKDAY($S$1,1)-(start_day-1))&lt;=0,7,0)+(ROW(Y7)-ROW($S$3))*7+(COLUMN(Y7)-COLUMN($S$3)+1)),"",$S$1-(WEEKDAY($S$1,1)-(start_day-1))-IF((WEEKDAY($S$1,1)-(start_day-1))&lt;=0,7,0)+(ROW(Y7)-ROW($S$3))*7+(COLUMN(Y7)-COLUMN($S$3)+1))</f>
        <v>46053</v>
      </c>
      <c r="Z7" s="7"/>
      <c r="AA7" s="7"/>
    </row>
    <row r="8" ht="9.0" customHeight="1">
      <c r="A8" s="8"/>
      <c r="B8" s="8"/>
      <c r="C8" s="8"/>
      <c r="D8" s="8"/>
      <c r="E8" s="8"/>
      <c r="F8" s="8"/>
      <c r="G8" s="8"/>
      <c r="H8" s="8"/>
      <c r="I8" s="9"/>
      <c r="J8" s="9"/>
      <c r="K8" s="6">
        <f>IF(MONTH($K$1)&lt;&gt;MONTH($K$1-(WEEKDAY($K$1,1)-(start_day-1))-IF((WEEKDAY($K$1,1)-(start_day-1))&lt;=0,7,0)+(ROW(K8)-ROW($K$3))*7+(COLUMN(K8)-COLUMN($K$3)+1)),"",$K$1-(WEEKDAY($K$1,1)-(start_day-1))-IF((WEEKDAY($K$1,1)-(start_day-1))&lt;=0,7,0)+(ROW(K8)-ROW($K$3))*7+(COLUMN(K8)-COLUMN($K$3)+1))</f>
        <v>45991</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t="str">
        <f>IF(MONTH($S$1)&lt;&gt;MONTH($S$1-(WEEKDAY($S$1,1)-(start_day-1))-IF((WEEKDAY($S$1,1)-(start_day-1))&lt;=0,7,0)+(ROW(S8)-ROW($S$3))*7+(COLUMN(S8)-COLUMN($S$3)+1)),"",$S$1-(WEEKDAY($S$1,1)-(start_day-1))-IF((WEEKDAY($S$1,1)-(start_day-1))&lt;=0,7,0)+(ROW(S8)-ROW($S$3))*7+(COLUMN(S8)-COLUMN($S$3)+1))</f>
        <v/>
      </c>
      <c r="T8" s="6" t="str">
        <f>IF(MONTH($S$1)&lt;&gt;MONTH($S$1-(WEEKDAY($S$1,1)-(start_day-1))-IF((WEEKDAY($S$1,1)-(start_day-1))&lt;=0,7,0)+(ROW(T8)-ROW($S$3))*7+(COLUMN(T8)-COLUMN($S$3)+1)),"",$S$1-(WEEKDAY($S$1,1)-(start_day-1))-IF((WEEKDAY($S$1,1)-(start_day-1))&lt;=0,7,0)+(ROW(T8)-ROW($S$3))*7+(COLUMN(T8)-COLUMN($S$3)+1))</f>
        <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row>
    <row r="9" ht="21.0" customHeight="1">
      <c r="A9" s="13">
        <f>A10</f>
        <v>45991</v>
      </c>
      <c r="B9" s="14"/>
      <c r="C9" s="15">
        <f>C10</f>
        <v>45992</v>
      </c>
      <c r="D9" s="14"/>
      <c r="E9" s="15">
        <f>E10</f>
        <v>45993</v>
      </c>
      <c r="F9" s="14"/>
      <c r="G9" s="15">
        <f>G10</f>
        <v>45994</v>
      </c>
      <c r="H9" s="14"/>
      <c r="I9" s="15">
        <f>I10</f>
        <v>45995</v>
      </c>
      <c r="J9" s="14"/>
      <c r="K9" s="15">
        <f>K10</f>
        <v>45996</v>
      </c>
      <c r="L9" s="14"/>
      <c r="M9" s="14"/>
      <c r="N9" s="14"/>
      <c r="O9" s="14"/>
      <c r="P9" s="14"/>
      <c r="Q9" s="14"/>
      <c r="R9" s="14"/>
      <c r="S9" s="15">
        <f>S10</f>
        <v>45997</v>
      </c>
      <c r="T9" s="14"/>
      <c r="U9" s="14"/>
      <c r="V9" s="14"/>
      <c r="W9" s="14"/>
      <c r="X9" s="14"/>
      <c r="Y9" s="14"/>
      <c r="Z9" s="16"/>
      <c r="AA9" s="17"/>
    </row>
    <row r="10" ht="12.75" customHeight="1">
      <c r="A10" s="20">
        <f>$A$1-(WEEKDAY($A$1,1)-(start_day-1))-IF((WEEKDAY($A$1,1)-(start_day-1))&lt;=0,7,0)+1</f>
        <v>45991</v>
      </c>
      <c r="B10" s="21"/>
      <c r="C10" s="22">
        <f>A10+1</f>
        <v>45992</v>
      </c>
      <c r="D10" s="23"/>
      <c r="E10" s="22">
        <f>C10+1</f>
        <v>45993</v>
      </c>
      <c r="F10" s="23"/>
      <c r="G10" s="22">
        <f>E10+1</f>
        <v>45994</v>
      </c>
      <c r="H10" s="23"/>
      <c r="I10" s="22">
        <f>G10+1</f>
        <v>45995</v>
      </c>
      <c r="J10" s="23"/>
      <c r="K10" s="22">
        <f>I10+1</f>
        <v>45996</v>
      </c>
      <c r="L10" s="24"/>
      <c r="M10" s="25"/>
      <c r="N10" s="24"/>
      <c r="O10" s="24"/>
      <c r="P10" s="24"/>
      <c r="Q10" s="24"/>
      <c r="R10" s="26"/>
      <c r="S10" s="27">
        <f>K10+1</f>
        <v>45997</v>
      </c>
      <c r="T10" s="28"/>
      <c r="U10" s="29"/>
      <c r="V10" s="28"/>
      <c r="W10" s="28"/>
      <c r="X10" s="28"/>
      <c r="Y10" s="28"/>
      <c r="Z10" s="30"/>
      <c r="AA10" s="17"/>
    </row>
    <row r="11" ht="12.75" customHeight="1">
      <c r="A11" s="32"/>
      <c r="B11" s="3"/>
      <c r="C11" s="82" t="s">
        <v>66</v>
      </c>
      <c r="D11" s="34"/>
      <c r="E11" s="51" t="s">
        <v>67</v>
      </c>
      <c r="F11" s="34"/>
      <c r="G11" s="51" t="s">
        <v>67</v>
      </c>
      <c r="H11" s="34"/>
      <c r="I11" s="51" t="s">
        <v>67</v>
      </c>
      <c r="J11" s="34"/>
      <c r="K11" s="51" t="s">
        <v>67</v>
      </c>
      <c r="R11" s="34"/>
      <c r="S11" s="32"/>
      <c r="T11" s="3"/>
      <c r="U11" s="3"/>
      <c r="V11" s="3"/>
      <c r="W11" s="3"/>
      <c r="X11" s="3"/>
      <c r="Y11" s="3"/>
      <c r="Z11" s="35"/>
      <c r="AA11" s="17"/>
    </row>
    <row r="12" ht="12.75" customHeight="1">
      <c r="A12" s="32"/>
      <c r="B12" s="3"/>
      <c r="C12" s="51" t="s">
        <v>68</v>
      </c>
      <c r="D12" s="34"/>
      <c r="E12" s="33"/>
      <c r="F12" s="34"/>
      <c r="G12" s="51" t="s">
        <v>13</v>
      </c>
      <c r="H12" s="34"/>
      <c r="I12" s="33"/>
      <c r="J12" s="34"/>
      <c r="K12" s="51" t="s">
        <v>13</v>
      </c>
      <c r="R12" s="34"/>
      <c r="S12" s="32"/>
      <c r="T12" s="3"/>
      <c r="U12" s="3"/>
      <c r="V12" s="3"/>
      <c r="W12" s="3"/>
      <c r="X12" s="3"/>
      <c r="Y12" s="3"/>
      <c r="Z12" s="35"/>
      <c r="AA12" s="17"/>
    </row>
    <row r="13" ht="12.75" customHeight="1">
      <c r="A13" s="32"/>
      <c r="B13" s="3"/>
      <c r="C13" s="51" t="s">
        <v>13</v>
      </c>
      <c r="D13" s="34"/>
      <c r="E13" s="33"/>
      <c r="F13" s="34"/>
      <c r="G13" s="33"/>
      <c r="H13" s="34"/>
      <c r="I13" s="33"/>
      <c r="J13" s="34"/>
      <c r="K13" s="33"/>
      <c r="R13" s="34"/>
      <c r="S13" s="32"/>
      <c r="T13" s="3"/>
      <c r="U13" s="3"/>
      <c r="V13" s="3"/>
      <c r="W13" s="3"/>
      <c r="X13" s="3"/>
      <c r="Y13" s="3"/>
      <c r="Z13" s="35"/>
      <c r="AA13" s="17"/>
    </row>
    <row r="14" ht="12.75" customHeight="1">
      <c r="A14" s="32"/>
      <c r="B14" s="3"/>
      <c r="C14" s="51" t="s">
        <v>17</v>
      </c>
      <c r="D14" s="34"/>
      <c r="E14" s="51" t="s">
        <v>17</v>
      </c>
      <c r="F14" s="34"/>
      <c r="G14" s="51" t="s">
        <v>16</v>
      </c>
      <c r="H14" s="34"/>
      <c r="I14" s="51" t="s">
        <v>17</v>
      </c>
      <c r="J14" s="34"/>
      <c r="K14" s="51" t="s">
        <v>16</v>
      </c>
      <c r="R14" s="34"/>
      <c r="S14" s="32"/>
      <c r="T14" s="3"/>
      <c r="U14" s="3"/>
      <c r="V14" s="3"/>
      <c r="W14" s="3"/>
      <c r="X14" s="3"/>
      <c r="Y14" s="3"/>
      <c r="Z14" s="35"/>
      <c r="AA14" s="17"/>
    </row>
    <row r="15" ht="12.75" customHeight="1">
      <c r="A15" s="36"/>
      <c r="B15" s="37"/>
      <c r="C15" s="52" t="s">
        <v>69</v>
      </c>
      <c r="D15" s="39"/>
      <c r="E15" s="52" t="s">
        <v>69</v>
      </c>
      <c r="F15" s="39"/>
      <c r="G15" s="52" t="s">
        <v>69</v>
      </c>
      <c r="H15" s="39"/>
      <c r="I15" s="52" t="s">
        <v>69</v>
      </c>
      <c r="J15" s="39"/>
      <c r="K15" s="52" t="s">
        <v>69</v>
      </c>
      <c r="L15" s="40"/>
      <c r="M15" s="40"/>
      <c r="N15" s="40"/>
      <c r="O15" s="40"/>
      <c r="P15" s="40"/>
      <c r="Q15" s="40"/>
      <c r="R15" s="39"/>
      <c r="S15" s="53"/>
      <c r="T15" s="37"/>
      <c r="U15" s="37"/>
      <c r="V15" s="37"/>
      <c r="W15" s="37"/>
      <c r="X15" s="37"/>
      <c r="Y15" s="37"/>
      <c r="Z15" s="41"/>
      <c r="AA15" s="17"/>
    </row>
    <row r="16">
      <c r="A16" s="20">
        <f>S10+1</f>
        <v>45998</v>
      </c>
      <c r="B16" s="21"/>
      <c r="C16" s="22">
        <f>A16+1</f>
        <v>45999</v>
      </c>
      <c r="D16" s="23"/>
      <c r="E16" s="22">
        <f>C16+1</f>
        <v>46000</v>
      </c>
      <c r="F16" s="23"/>
      <c r="G16" s="22">
        <f>E16+1</f>
        <v>46001</v>
      </c>
      <c r="H16" s="23"/>
      <c r="I16" s="22">
        <f>G16+1</f>
        <v>46002</v>
      </c>
      <c r="J16" s="23"/>
      <c r="K16" s="22">
        <f>I16+1</f>
        <v>46003</v>
      </c>
      <c r="L16" s="24"/>
      <c r="M16" s="25"/>
      <c r="N16" s="24"/>
      <c r="O16" s="24"/>
      <c r="P16" s="24"/>
      <c r="Q16" s="24"/>
      <c r="R16" s="26"/>
      <c r="S16" s="27">
        <f>K16+1</f>
        <v>46004</v>
      </c>
      <c r="T16" s="28"/>
      <c r="U16" s="86"/>
      <c r="V16" s="28"/>
      <c r="W16" s="28"/>
      <c r="X16" s="28"/>
      <c r="Y16" s="28"/>
      <c r="Z16" s="30"/>
      <c r="AA16" s="17"/>
    </row>
    <row r="17" ht="12.75" customHeight="1">
      <c r="A17" s="32"/>
      <c r="B17" s="3"/>
      <c r="C17" s="51" t="s">
        <v>67</v>
      </c>
      <c r="D17" s="34"/>
      <c r="E17" s="51" t="s">
        <v>67</v>
      </c>
      <c r="F17" s="34"/>
      <c r="G17" s="51" t="s">
        <v>67</v>
      </c>
      <c r="H17" s="34"/>
      <c r="I17" s="51" t="s">
        <v>67</v>
      </c>
      <c r="J17" s="34"/>
      <c r="K17" s="51" t="s">
        <v>67</v>
      </c>
      <c r="R17" s="34"/>
      <c r="S17" s="75"/>
      <c r="T17" s="3"/>
      <c r="U17" s="3"/>
      <c r="V17" s="3"/>
      <c r="W17" s="3"/>
      <c r="X17" s="3"/>
      <c r="Y17" s="3"/>
      <c r="Z17" s="35"/>
      <c r="AA17" s="17"/>
    </row>
    <row r="18" ht="12.75" customHeight="1">
      <c r="A18" s="32"/>
      <c r="B18" s="3"/>
      <c r="C18" s="51" t="s">
        <v>13</v>
      </c>
      <c r="D18" s="34"/>
      <c r="E18" s="33"/>
      <c r="F18" s="34"/>
      <c r="G18" s="51" t="s">
        <v>13</v>
      </c>
      <c r="H18" s="34"/>
      <c r="I18" s="33"/>
      <c r="J18" s="34"/>
      <c r="K18" s="51" t="s">
        <v>13</v>
      </c>
      <c r="R18" s="34"/>
      <c r="S18" s="32"/>
      <c r="T18" s="3"/>
      <c r="U18" s="3"/>
      <c r="V18" s="3"/>
      <c r="W18" s="3"/>
      <c r="X18" s="3"/>
      <c r="Y18" s="3"/>
      <c r="Z18" s="35"/>
      <c r="AA18" s="17"/>
    </row>
    <row r="19" ht="12.75" customHeight="1">
      <c r="A19" s="32"/>
      <c r="B19" s="3"/>
      <c r="C19" s="33"/>
      <c r="D19" s="34"/>
      <c r="E19" s="33"/>
      <c r="F19" s="34"/>
      <c r="G19" s="33"/>
      <c r="H19" s="34"/>
      <c r="I19" s="33"/>
      <c r="J19" s="34"/>
      <c r="K19" s="33"/>
      <c r="R19" s="34"/>
      <c r="S19" s="32"/>
      <c r="T19" s="3"/>
      <c r="U19" s="3"/>
      <c r="V19" s="3"/>
      <c r="W19" s="3"/>
      <c r="X19" s="3"/>
      <c r="Y19" s="3"/>
      <c r="Z19" s="35"/>
      <c r="AA19" s="17"/>
    </row>
    <row r="20" ht="12.75" customHeight="1">
      <c r="A20" s="32"/>
      <c r="B20" s="3"/>
      <c r="C20" s="51" t="s">
        <v>16</v>
      </c>
      <c r="D20" s="34"/>
      <c r="E20" s="51" t="s">
        <v>17</v>
      </c>
      <c r="F20" s="34"/>
      <c r="G20" s="51" t="s">
        <v>16</v>
      </c>
      <c r="H20" s="34"/>
      <c r="I20" s="51" t="s">
        <v>17</v>
      </c>
      <c r="J20" s="34"/>
      <c r="K20" s="51" t="s">
        <v>16</v>
      </c>
      <c r="R20" s="34"/>
      <c r="S20" s="32"/>
      <c r="T20" s="3"/>
      <c r="U20" s="3"/>
      <c r="V20" s="3"/>
      <c r="W20" s="3"/>
      <c r="X20" s="3"/>
      <c r="Y20" s="3"/>
      <c r="Z20" s="35"/>
      <c r="AA20" s="17"/>
    </row>
    <row r="21" ht="12.75" customHeight="1">
      <c r="A21" s="36"/>
      <c r="B21" s="37"/>
      <c r="C21" s="52" t="s">
        <v>30</v>
      </c>
      <c r="D21" s="39"/>
      <c r="E21" s="52" t="s">
        <v>69</v>
      </c>
      <c r="F21" s="39"/>
      <c r="G21" s="52" t="s">
        <v>30</v>
      </c>
      <c r="H21" s="39"/>
      <c r="I21" s="52" t="s">
        <v>30</v>
      </c>
      <c r="J21" s="39"/>
      <c r="K21" s="52" t="s">
        <v>30</v>
      </c>
      <c r="L21" s="40"/>
      <c r="M21" s="40"/>
      <c r="N21" s="40"/>
      <c r="O21" s="40"/>
      <c r="P21" s="40"/>
      <c r="Q21" s="40"/>
      <c r="R21" s="39"/>
      <c r="S21" s="52"/>
      <c r="T21" s="40"/>
      <c r="U21" s="40"/>
      <c r="V21" s="40"/>
      <c r="W21" s="40"/>
      <c r="X21" s="40"/>
      <c r="Y21" s="40"/>
      <c r="Z21" s="39"/>
      <c r="AA21" s="17"/>
    </row>
    <row r="22" ht="12.75" customHeight="1">
      <c r="A22" s="20">
        <f>S16+1</f>
        <v>46005</v>
      </c>
      <c r="B22" s="21"/>
      <c r="C22" s="59">
        <f>A22+1</f>
        <v>46006</v>
      </c>
      <c r="D22" s="60"/>
      <c r="E22" s="59">
        <f>C22+1</f>
        <v>46007</v>
      </c>
      <c r="F22" s="60"/>
      <c r="G22" s="59">
        <f>E22+1</f>
        <v>46008</v>
      </c>
      <c r="H22" s="87"/>
      <c r="I22" s="59">
        <f>G22+1</f>
        <v>46009</v>
      </c>
      <c r="J22" s="60"/>
      <c r="K22" s="22">
        <f>I22+1</f>
        <v>46010</v>
      </c>
      <c r="L22" s="24"/>
      <c r="M22" s="25"/>
      <c r="N22" s="24"/>
      <c r="O22" s="24"/>
      <c r="P22" s="24"/>
      <c r="Q22" s="24"/>
      <c r="R22" s="26"/>
      <c r="S22" s="88">
        <f>K22+1</f>
        <v>46011</v>
      </c>
      <c r="T22" s="28"/>
      <c r="U22" s="89"/>
      <c r="V22" s="28"/>
      <c r="W22" s="28"/>
      <c r="X22" s="28"/>
      <c r="Y22" s="28"/>
      <c r="Z22" s="30"/>
      <c r="AA22" s="17"/>
    </row>
    <row r="23" ht="12.75" customHeight="1">
      <c r="A23" s="32"/>
      <c r="B23" s="3"/>
      <c r="C23" s="82" t="s">
        <v>70</v>
      </c>
      <c r="D23" s="34"/>
      <c r="E23" s="51" t="s">
        <v>71</v>
      </c>
      <c r="F23" s="34"/>
      <c r="G23" s="51" t="s">
        <v>71</v>
      </c>
      <c r="H23" s="34"/>
      <c r="I23" s="51" t="s">
        <v>71</v>
      </c>
      <c r="J23" s="34"/>
      <c r="K23" s="51" t="s">
        <v>71</v>
      </c>
      <c r="R23" s="34"/>
      <c r="S23" s="75"/>
      <c r="T23" s="3"/>
      <c r="U23" s="3"/>
      <c r="V23" s="3"/>
      <c r="W23" s="3"/>
      <c r="X23" s="3"/>
      <c r="Y23" s="3"/>
      <c r="Z23" s="35"/>
      <c r="AA23" s="17"/>
    </row>
    <row r="24" ht="12.75" customHeight="1">
      <c r="A24" s="32"/>
      <c r="B24" s="3"/>
      <c r="C24" s="51" t="s">
        <v>56</v>
      </c>
      <c r="D24" s="34"/>
      <c r="E24" s="33"/>
      <c r="F24" s="34"/>
      <c r="G24" s="51" t="s">
        <v>13</v>
      </c>
      <c r="H24" s="34"/>
      <c r="I24" s="90"/>
      <c r="J24" s="34"/>
      <c r="K24" s="51" t="s">
        <v>13</v>
      </c>
      <c r="R24" s="34"/>
      <c r="S24" s="32"/>
      <c r="T24" s="3"/>
      <c r="U24" s="3"/>
      <c r="V24" s="3"/>
      <c r="W24" s="3"/>
      <c r="X24" s="3"/>
      <c r="Y24" s="3"/>
      <c r="Z24" s="35"/>
      <c r="AA24" s="17"/>
    </row>
    <row r="25" ht="12.75" customHeight="1">
      <c r="A25" s="32"/>
      <c r="B25" s="3"/>
      <c r="C25" s="33"/>
      <c r="D25" s="34"/>
      <c r="E25" s="33"/>
      <c r="F25" s="34"/>
      <c r="G25" s="33"/>
      <c r="H25" s="34"/>
      <c r="I25" s="54" t="s">
        <v>72</v>
      </c>
      <c r="J25" s="34"/>
      <c r="K25" s="33"/>
      <c r="R25" s="34"/>
      <c r="S25" s="32"/>
      <c r="T25" s="3"/>
      <c r="U25" s="3"/>
      <c r="V25" s="3"/>
      <c r="W25" s="3"/>
      <c r="X25" s="3"/>
      <c r="Y25" s="3"/>
      <c r="Z25" s="35"/>
      <c r="AA25" s="17"/>
    </row>
    <row r="26" ht="12.75" customHeight="1">
      <c r="A26" s="32"/>
      <c r="B26" s="3"/>
      <c r="C26" s="51" t="s">
        <v>73</v>
      </c>
      <c r="D26" s="34"/>
      <c r="E26" s="51" t="s">
        <v>17</v>
      </c>
      <c r="F26" s="34"/>
      <c r="G26" s="51" t="s">
        <v>16</v>
      </c>
      <c r="H26" s="34"/>
      <c r="I26" s="51" t="s">
        <v>17</v>
      </c>
      <c r="J26" s="34"/>
      <c r="K26" s="51" t="s">
        <v>16</v>
      </c>
      <c r="R26" s="34"/>
      <c r="S26" s="32"/>
      <c r="T26" s="3"/>
      <c r="U26" s="3"/>
      <c r="V26" s="3"/>
      <c r="W26" s="3"/>
      <c r="X26" s="3"/>
      <c r="Y26" s="3"/>
      <c r="Z26" s="35"/>
      <c r="AA26" s="17"/>
    </row>
    <row r="27" ht="12.75" customHeight="1">
      <c r="A27" s="36"/>
      <c r="B27" s="37"/>
      <c r="C27" s="52" t="s">
        <v>30</v>
      </c>
      <c r="D27" s="39"/>
      <c r="E27" s="52" t="s">
        <v>30</v>
      </c>
      <c r="F27" s="39"/>
      <c r="G27" s="52" t="s">
        <v>30</v>
      </c>
      <c r="H27" s="39"/>
      <c r="I27" s="52" t="s">
        <v>30</v>
      </c>
      <c r="J27" s="39"/>
      <c r="K27" s="52" t="s">
        <v>30</v>
      </c>
      <c r="L27" s="40"/>
      <c r="M27" s="40"/>
      <c r="N27" s="40"/>
      <c r="O27" s="40"/>
      <c r="P27" s="40"/>
      <c r="Q27" s="40"/>
      <c r="R27" s="39"/>
      <c r="S27" s="53"/>
      <c r="T27" s="37"/>
      <c r="U27" s="37"/>
      <c r="V27" s="37"/>
      <c r="W27" s="37"/>
      <c r="X27" s="37"/>
      <c r="Y27" s="37"/>
      <c r="Z27" s="41"/>
      <c r="AA27" s="17"/>
    </row>
    <row r="28" ht="12.75" customHeight="1">
      <c r="A28" s="20">
        <f>S22+1</f>
        <v>46012</v>
      </c>
      <c r="B28" s="21"/>
      <c r="C28" s="22">
        <f>A28+1</f>
        <v>46013</v>
      </c>
      <c r="D28" s="23"/>
      <c r="E28" s="59">
        <f>C28+1</f>
        <v>46014</v>
      </c>
      <c r="F28" s="60"/>
      <c r="G28" s="59">
        <f>E28+1</f>
        <v>46015</v>
      </c>
      <c r="H28" s="60"/>
      <c r="I28" s="59">
        <f>G28+1</f>
        <v>46016</v>
      </c>
      <c r="J28" s="60"/>
      <c r="K28" s="88">
        <f>I28+1</f>
        <v>46017</v>
      </c>
      <c r="L28" s="91"/>
      <c r="M28" s="25"/>
      <c r="N28" s="24"/>
      <c r="O28" s="24"/>
      <c r="P28" s="24"/>
      <c r="Q28" s="24"/>
      <c r="R28" s="26"/>
      <c r="S28" s="88">
        <f>K28+1</f>
        <v>46018</v>
      </c>
      <c r="T28" s="91"/>
      <c r="U28" s="29"/>
      <c r="V28" s="28"/>
      <c r="W28" s="28"/>
      <c r="X28" s="28"/>
      <c r="Y28" s="28"/>
      <c r="Z28" s="30"/>
      <c r="AA28" s="17"/>
    </row>
    <row r="29" ht="12.75" customHeight="1">
      <c r="A29" s="32"/>
      <c r="B29" s="3"/>
      <c r="C29" s="45"/>
      <c r="D29" s="34"/>
      <c r="E29" s="45"/>
      <c r="F29" s="34"/>
      <c r="G29" s="45"/>
      <c r="H29" s="34"/>
      <c r="I29" s="45"/>
      <c r="J29" s="34"/>
      <c r="K29" s="33"/>
      <c r="R29" s="34"/>
      <c r="S29" s="61"/>
      <c r="T29" s="3"/>
      <c r="U29" s="3"/>
      <c r="V29" s="3"/>
      <c r="W29" s="3"/>
      <c r="X29" s="3"/>
      <c r="Y29" s="3"/>
      <c r="Z29" s="35"/>
      <c r="AA29" s="17"/>
    </row>
    <row r="30" ht="12.75" customHeight="1">
      <c r="A30" s="32"/>
      <c r="B30" s="3"/>
      <c r="C30" s="51" t="s">
        <v>74</v>
      </c>
      <c r="D30" s="34"/>
      <c r="E30" s="51" t="s">
        <v>75</v>
      </c>
      <c r="F30" s="34"/>
      <c r="G30" s="82" t="s">
        <v>76</v>
      </c>
      <c r="H30" s="34"/>
      <c r="I30" s="82" t="s">
        <v>77</v>
      </c>
      <c r="J30" s="34"/>
      <c r="K30" s="33"/>
      <c r="R30" s="34"/>
      <c r="S30" s="32"/>
      <c r="T30" s="3"/>
      <c r="U30" s="3"/>
      <c r="V30" s="3"/>
      <c r="W30" s="3"/>
      <c r="X30" s="3"/>
      <c r="Y30" s="3"/>
      <c r="Z30" s="35"/>
      <c r="AA30" s="17"/>
    </row>
    <row r="31" ht="12.75" customHeight="1">
      <c r="A31" s="32"/>
      <c r="B31" s="3"/>
      <c r="C31" s="51" t="s">
        <v>13</v>
      </c>
      <c r="D31" s="34"/>
      <c r="E31" s="33"/>
      <c r="F31" s="34"/>
      <c r="G31" s="82" t="s">
        <v>64</v>
      </c>
      <c r="H31" s="34"/>
      <c r="I31" s="82" t="s">
        <v>64</v>
      </c>
      <c r="J31" s="34"/>
      <c r="K31" s="82" t="s">
        <v>64</v>
      </c>
      <c r="R31" s="34"/>
      <c r="S31" s="32"/>
      <c r="T31" s="3"/>
      <c r="U31" s="3"/>
      <c r="V31" s="3"/>
      <c r="W31" s="3"/>
      <c r="X31" s="3"/>
      <c r="Y31" s="3"/>
      <c r="Z31" s="35"/>
      <c r="AA31" s="17"/>
    </row>
    <row r="32" ht="12.75" customHeight="1">
      <c r="A32" s="32"/>
      <c r="B32" s="3"/>
      <c r="C32" s="51" t="s">
        <v>16</v>
      </c>
      <c r="D32" s="34"/>
      <c r="E32" s="51" t="s">
        <v>17</v>
      </c>
      <c r="F32" s="34"/>
      <c r="G32" s="33"/>
      <c r="H32" s="34"/>
      <c r="I32" s="33"/>
      <c r="J32" s="34"/>
      <c r="K32" s="33"/>
      <c r="R32" s="34"/>
      <c r="S32" s="32"/>
      <c r="T32" s="3"/>
      <c r="U32" s="3"/>
      <c r="V32" s="3"/>
      <c r="W32" s="3"/>
      <c r="X32" s="3"/>
      <c r="Y32" s="3"/>
      <c r="Z32" s="35"/>
      <c r="AA32" s="17"/>
    </row>
    <row r="33" ht="12.75" customHeight="1">
      <c r="A33" s="36"/>
      <c r="B33" s="37"/>
      <c r="C33" s="52" t="s">
        <v>30</v>
      </c>
      <c r="D33" s="39"/>
      <c r="E33" s="52" t="s">
        <v>30</v>
      </c>
      <c r="F33" s="39"/>
      <c r="G33" s="52"/>
      <c r="H33" s="39"/>
      <c r="I33" s="52"/>
      <c r="J33" s="39"/>
      <c r="K33" s="52"/>
      <c r="L33" s="40"/>
      <c r="M33" s="40"/>
      <c r="N33" s="40"/>
      <c r="O33" s="40"/>
      <c r="P33" s="40"/>
      <c r="Q33" s="40"/>
      <c r="R33" s="39"/>
      <c r="S33" s="53"/>
      <c r="T33" s="37"/>
      <c r="U33" s="37"/>
      <c r="V33" s="37"/>
      <c r="W33" s="37"/>
      <c r="X33" s="37"/>
      <c r="Y33" s="37"/>
      <c r="Z33" s="41"/>
      <c r="AA33" s="17"/>
    </row>
    <row r="34" ht="12.75" customHeight="1">
      <c r="A34" s="20">
        <f>S28+1</f>
        <v>46019</v>
      </c>
      <c r="B34" s="21"/>
      <c r="C34" s="59">
        <f>A34+1</f>
        <v>46020</v>
      </c>
      <c r="D34" s="60"/>
      <c r="E34" s="59">
        <f>C34+1</f>
        <v>46021</v>
      </c>
      <c r="F34" s="60"/>
      <c r="G34" s="59">
        <f>E34+1</f>
        <v>46022</v>
      </c>
      <c r="H34" s="92"/>
      <c r="I34" s="59">
        <f>G34+1</f>
        <v>46023</v>
      </c>
      <c r="J34" s="60"/>
      <c r="K34" s="88">
        <f>I34+1</f>
        <v>46024</v>
      </c>
      <c r="L34" s="91"/>
      <c r="M34" s="25"/>
      <c r="N34" s="24"/>
      <c r="O34" s="24"/>
      <c r="P34" s="24"/>
      <c r="Q34" s="24"/>
      <c r="R34" s="26"/>
      <c r="S34" s="88">
        <f>Q34+1</f>
        <v>1</v>
      </c>
      <c r="T34" s="91"/>
      <c r="U34" s="86"/>
      <c r="V34" s="28"/>
      <c r="W34" s="28"/>
      <c r="X34" s="28"/>
      <c r="Y34" s="28"/>
      <c r="Z34" s="30"/>
      <c r="AA34" s="17"/>
    </row>
    <row r="35" ht="12.75" customHeight="1">
      <c r="A35" s="32"/>
      <c r="B35" s="3"/>
      <c r="C35" s="45"/>
      <c r="D35" s="34"/>
      <c r="E35" s="45"/>
      <c r="F35" s="34"/>
      <c r="G35" s="45"/>
      <c r="H35" s="34"/>
      <c r="I35" s="45"/>
      <c r="J35" s="34"/>
      <c r="K35" s="33"/>
      <c r="R35" s="34"/>
      <c r="S35" s="32"/>
      <c r="T35" s="3"/>
      <c r="U35" s="3"/>
      <c r="V35" s="3"/>
      <c r="W35" s="3"/>
      <c r="X35" s="3"/>
      <c r="Y35" s="3"/>
      <c r="Z35" s="35"/>
      <c r="AA35" s="17"/>
    </row>
    <row r="36" ht="12.75" customHeight="1">
      <c r="A36" s="32"/>
      <c r="B36" s="3"/>
      <c r="C36" s="51" t="s">
        <v>78</v>
      </c>
      <c r="D36" s="34"/>
      <c r="E36" s="51" t="s">
        <v>75</v>
      </c>
      <c r="F36" s="34"/>
      <c r="G36" s="93" t="s">
        <v>79</v>
      </c>
      <c r="I36" s="33"/>
      <c r="J36" s="34"/>
      <c r="K36" s="94"/>
      <c r="R36" s="34"/>
      <c r="S36" s="75"/>
      <c r="T36" s="3"/>
      <c r="U36" s="3"/>
      <c r="V36" s="3"/>
      <c r="W36" s="3"/>
      <c r="X36" s="3"/>
      <c r="Y36" s="3"/>
      <c r="Z36" s="35"/>
      <c r="AA36" s="17"/>
    </row>
    <row r="37" ht="12.75" customHeight="1">
      <c r="A37" s="32"/>
      <c r="B37" s="3"/>
      <c r="C37" s="51" t="s">
        <v>13</v>
      </c>
      <c r="D37" s="34"/>
      <c r="E37" s="33"/>
      <c r="F37" s="34"/>
      <c r="G37" s="33"/>
      <c r="H37" s="34"/>
      <c r="I37" s="33"/>
      <c r="J37" s="34"/>
      <c r="K37" s="33"/>
      <c r="R37" s="34"/>
      <c r="S37" s="56"/>
      <c r="T37" s="3"/>
      <c r="U37" s="3"/>
      <c r="V37" s="3"/>
      <c r="W37" s="3"/>
      <c r="X37" s="3"/>
      <c r="Y37" s="3"/>
      <c r="Z37" s="35"/>
      <c r="AA37" s="17"/>
    </row>
    <row r="38" ht="12.75" customHeight="1">
      <c r="A38" s="32"/>
      <c r="B38" s="3"/>
      <c r="C38" s="51" t="s">
        <v>16</v>
      </c>
      <c r="D38" s="34"/>
      <c r="E38" s="51" t="s">
        <v>17</v>
      </c>
      <c r="F38" s="34"/>
      <c r="G38" s="51" t="s">
        <v>80</v>
      </c>
      <c r="H38" s="34"/>
      <c r="I38" s="33"/>
      <c r="J38" s="34"/>
      <c r="K38" s="33"/>
      <c r="R38" s="34"/>
      <c r="S38" s="32"/>
      <c r="T38" s="3"/>
      <c r="U38" s="3"/>
      <c r="V38" s="3"/>
      <c r="W38" s="3"/>
      <c r="X38" s="3"/>
      <c r="Y38" s="3"/>
      <c r="Z38" s="35"/>
      <c r="AA38" s="17"/>
    </row>
    <row r="39" ht="12.75" customHeight="1">
      <c r="A39" s="36"/>
      <c r="B39" s="37"/>
      <c r="C39" s="52" t="s">
        <v>30</v>
      </c>
      <c r="D39" s="39"/>
      <c r="E39" s="52" t="s">
        <v>30</v>
      </c>
      <c r="F39" s="39"/>
      <c r="G39" s="52" t="s">
        <v>30</v>
      </c>
      <c r="H39" s="39"/>
      <c r="I39" s="52"/>
      <c r="J39" s="39"/>
      <c r="K39" s="52"/>
      <c r="L39" s="40"/>
      <c r="M39" s="40"/>
      <c r="N39" s="40"/>
      <c r="O39" s="40"/>
      <c r="P39" s="40"/>
      <c r="Q39" s="40"/>
      <c r="R39" s="39"/>
      <c r="S39" s="36"/>
      <c r="T39" s="37"/>
      <c r="U39" s="37"/>
      <c r="V39" s="37"/>
      <c r="W39" s="37"/>
      <c r="X39" s="37"/>
      <c r="Y39" s="37"/>
      <c r="Z39" s="41"/>
      <c r="AA39" s="17"/>
    </row>
    <row r="40" ht="12.75" customHeight="1">
      <c r="A40" s="95">
        <v>30.0</v>
      </c>
      <c r="B40" s="21"/>
      <c r="C40" s="96">
        <v>31.0</v>
      </c>
      <c r="D40" s="23"/>
      <c r="E40" s="63" t="s">
        <v>37</v>
      </c>
      <c r="F40" s="64"/>
      <c r="G40" s="64"/>
      <c r="H40" s="64"/>
      <c r="I40" s="64"/>
      <c r="J40" s="64"/>
      <c r="K40" s="64"/>
      <c r="L40" s="64"/>
      <c r="M40" s="64"/>
      <c r="N40" s="64"/>
      <c r="O40" s="64"/>
      <c r="P40" s="64"/>
      <c r="Q40" s="64"/>
      <c r="R40" s="64"/>
      <c r="S40" s="64"/>
      <c r="T40" s="64"/>
      <c r="U40" s="64"/>
      <c r="V40" s="64"/>
      <c r="W40" s="64"/>
      <c r="X40" s="64"/>
      <c r="Y40" s="64"/>
      <c r="Z40" s="65"/>
    </row>
    <row r="41" ht="12.75" customHeight="1">
      <c r="A41" s="32"/>
      <c r="B41" s="3"/>
      <c r="C41" s="33"/>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37:B37"/>
    <mergeCell ref="C38:D38"/>
    <mergeCell ref="E38:F38"/>
    <mergeCell ref="G38:H38"/>
    <mergeCell ref="I38:J38"/>
    <mergeCell ref="K38:R38"/>
    <mergeCell ref="S38:Z38"/>
    <mergeCell ref="A38:B38"/>
    <mergeCell ref="C39:D39"/>
    <mergeCell ref="E39:F39"/>
    <mergeCell ref="G39:H39"/>
    <mergeCell ref="I39:J39"/>
    <mergeCell ref="K39:R39"/>
    <mergeCell ref="S39:Z39"/>
    <mergeCell ref="A45:B45"/>
    <mergeCell ref="C45:D45"/>
    <mergeCell ref="A39:B39"/>
    <mergeCell ref="A41:B41"/>
    <mergeCell ref="C41:D41"/>
    <mergeCell ref="A42:B42"/>
    <mergeCell ref="C42:D42"/>
    <mergeCell ref="A43:B43"/>
    <mergeCell ref="C43:D43"/>
    <mergeCell ref="A31:B31"/>
    <mergeCell ref="C31:D31"/>
    <mergeCell ref="E31:F31"/>
    <mergeCell ref="G31:H31"/>
    <mergeCell ref="I31:J31"/>
    <mergeCell ref="K30:R30"/>
    <mergeCell ref="K31:R31"/>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44:B44"/>
    <mergeCell ref="C44:D44"/>
    <mergeCell ref="K44:Z44"/>
    <mergeCell ref="K45:Z45"/>
    <mergeCell ref="S31:Z31"/>
    <mergeCell ref="G36:H36"/>
    <mergeCell ref="A1:H7"/>
    <mergeCell ref="K1:Q1"/>
    <mergeCell ref="S1:Y1"/>
    <mergeCell ref="A9:B9"/>
    <mergeCell ref="C9:D9"/>
    <mergeCell ref="E9:F9"/>
    <mergeCell ref="G9:H9"/>
    <mergeCell ref="I9:J9"/>
    <mergeCell ref="K9:R9"/>
    <mergeCell ref="S9:Z9"/>
    <mergeCell ref="K10:L10"/>
    <mergeCell ref="M10:R10"/>
    <mergeCell ref="S10:T10"/>
    <mergeCell ref="U10:Z10"/>
    <mergeCell ref="A15:B15"/>
    <mergeCell ref="C15:D15"/>
    <mergeCell ref="E15:F15"/>
    <mergeCell ref="G15:H15"/>
    <mergeCell ref="I15:J15"/>
    <mergeCell ref="K15:R15"/>
    <mergeCell ref="S15:Z15"/>
    <mergeCell ref="A11:B11"/>
    <mergeCell ref="C11:D11"/>
    <mergeCell ref="E11:F11"/>
    <mergeCell ref="G11:H11"/>
    <mergeCell ref="I11:J11"/>
    <mergeCell ref="S11:Z11"/>
    <mergeCell ref="K11:R11"/>
    <mergeCell ref="K12:R12"/>
    <mergeCell ref="K14:R14"/>
    <mergeCell ref="K13:R13"/>
    <mergeCell ref="A13:B13"/>
    <mergeCell ref="C13:D13"/>
    <mergeCell ref="E13:F13"/>
    <mergeCell ref="G13:H13"/>
    <mergeCell ref="I13:J13"/>
    <mergeCell ref="S13:Z13"/>
    <mergeCell ref="A14:B14"/>
    <mergeCell ref="C14:D14"/>
    <mergeCell ref="E14:F14"/>
    <mergeCell ref="G14:H14"/>
    <mergeCell ref="I14:J14"/>
    <mergeCell ref="S14:Z14"/>
    <mergeCell ref="K23:R23"/>
    <mergeCell ref="S23:Z23"/>
    <mergeCell ref="K22:L22"/>
    <mergeCell ref="M22:R22"/>
    <mergeCell ref="S22:T22"/>
    <mergeCell ref="U22:Z22"/>
    <mergeCell ref="A23:B23"/>
    <mergeCell ref="C23:D23"/>
    <mergeCell ref="E23:F23"/>
    <mergeCell ref="K29:R29"/>
    <mergeCell ref="S29:Z29"/>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I35:J35"/>
    <mergeCell ref="K35:R35"/>
    <mergeCell ref="K34:L34"/>
    <mergeCell ref="M34:R34"/>
    <mergeCell ref="S34:T34"/>
    <mergeCell ref="U34:Z34"/>
    <mergeCell ref="A35:B35"/>
    <mergeCell ref="C35:D35"/>
    <mergeCell ref="S35:Z35"/>
    <mergeCell ref="E35:F35"/>
    <mergeCell ref="G35:H35"/>
    <mergeCell ref="C36:D36"/>
    <mergeCell ref="E36:F36"/>
    <mergeCell ref="I36:J36"/>
    <mergeCell ref="K36:R36"/>
    <mergeCell ref="S36:Z36"/>
    <mergeCell ref="A36:B36"/>
    <mergeCell ref="C37:D37"/>
    <mergeCell ref="E37:F37"/>
    <mergeCell ref="G37:H37"/>
    <mergeCell ref="I37:J37"/>
    <mergeCell ref="K37:R37"/>
    <mergeCell ref="S37:Z37"/>
    <mergeCell ref="A12:B12"/>
    <mergeCell ref="C12:D12"/>
    <mergeCell ref="E12:F12"/>
    <mergeCell ref="G12:H12"/>
    <mergeCell ref="I12:J12"/>
    <mergeCell ref="S12:Z12"/>
    <mergeCell ref="E18:F18"/>
    <mergeCell ref="C18:D18"/>
    <mergeCell ref="K17:R17"/>
    <mergeCell ref="S17:Z17"/>
    <mergeCell ref="K18:R18"/>
    <mergeCell ref="S18:Z18"/>
    <mergeCell ref="I18:J18"/>
    <mergeCell ref="G18:H18"/>
    <mergeCell ref="I17:J17"/>
    <mergeCell ref="G17:H17"/>
    <mergeCell ref="K16:L16"/>
    <mergeCell ref="M16:R16"/>
    <mergeCell ref="S16:T16"/>
    <mergeCell ref="U16:Z16"/>
    <mergeCell ref="A17:B17"/>
    <mergeCell ref="E17:F17"/>
    <mergeCell ref="C17:D17"/>
    <mergeCell ref="A19:B19"/>
    <mergeCell ref="K19:R19"/>
    <mergeCell ref="S19:Z19"/>
    <mergeCell ref="I19:J19"/>
    <mergeCell ref="G19:H19"/>
    <mergeCell ref="E19:F19"/>
    <mergeCell ref="C19:D19"/>
    <mergeCell ref="A20:B20"/>
    <mergeCell ref="K20:R20"/>
    <mergeCell ref="S20:Z20"/>
    <mergeCell ref="I20:J20"/>
    <mergeCell ref="G20:H20"/>
    <mergeCell ref="E20:F20"/>
    <mergeCell ref="C20:D20"/>
    <mergeCell ref="A21:B21"/>
    <mergeCell ref="C21:D21"/>
    <mergeCell ref="E21:F21"/>
    <mergeCell ref="G21:H21"/>
    <mergeCell ref="I21:J21"/>
    <mergeCell ref="K21:R21"/>
    <mergeCell ref="S21:Z21"/>
    <mergeCell ref="K24:R24"/>
    <mergeCell ref="S24:Z24"/>
    <mergeCell ref="A18:B18"/>
  </mergeCells>
  <conditionalFormatting sqref="A10 C10 E10 G10 K10 S10 A16 C16 E16 G16 K16 S16 A22 C22 E22 G22 K22 S22 A28 C28 E28 G28 I28 K28 S28 A34 C34 E34 G34 I34 K34 S34 A40 C40">
    <cfRule type="expression" dxfId="0" priority="1">
      <formula>MONTH(A10)&lt;&gt;MONTH($A$1)</formula>
    </cfRule>
  </conditionalFormatting>
  <conditionalFormatting sqref="A10 C10 E10 G10 K10 S10 A16 C16 E16 G16 K16 S16 A22 C22 E22 G22 K22 S22 A28 C28 E28 G28 I28 K28 S28 A34 C34 E34 G34 I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8" width="8.63"/>
  </cols>
  <sheetData>
    <row r="1" ht="15.0" customHeight="1">
      <c r="A1" s="1">
        <f>DATE('1'!AD18,'1'!AD20+3,1)</f>
        <v>46023</v>
      </c>
      <c r="I1" s="1"/>
      <c r="J1" s="1"/>
      <c r="K1" s="2">
        <f>DATE(YEAR(A1),MONTH(A1)-1,1)</f>
        <v>45992</v>
      </c>
      <c r="L1" s="3"/>
      <c r="M1" s="3"/>
      <c r="N1" s="3"/>
      <c r="O1" s="3"/>
      <c r="P1" s="3"/>
      <c r="Q1" s="3"/>
      <c r="R1" s="4"/>
      <c r="S1" s="2">
        <f>DATE(YEAR(A1),MONTH(A1)+1,1)</f>
        <v>46054</v>
      </c>
      <c r="T1" s="3"/>
      <c r="U1" s="3"/>
      <c r="V1" s="3"/>
      <c r="W1" s="3"/>
      <c r="X1" s="3"/>
      <c r="Y1" s="3"/>
      <c r="Z1" s="4"/>
      <c r="AA1" s="4"/>
      <c r="AB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c r="AB2" s="4"/>
    </row>
    <row r="3" ht="9.0" customHeight="1">
      <c r="I3" s="1"/>
      <c r="J3" s="1"/>
      <c r="K3" s="6" t="str">
        <f>IF(MONTH($K$1)&lt;&gt;MONTH($K$1-(WEEKDAY($K$1,1)-(start_day-1))-IF((WEEKDAY($K$1,1)-(start_day-1))&lt;=0,7,0)+(ROW(K3)-ROW($K$3))*7+(COLUMN(K3)-COLUMN($K$3)+1)),"",$K$1-(WEEKDAY($K$1,1)-(start_day-1))-IF((WEEKDAY($K$1,1)-(start_day-1))&lt;=0,7,0)+(ROW(K3)-ROW($K$3))*7+(COLUMN(K3)-COLUMN($K$3)+1))</f>
        <v/>
      </c>
      <c r="L3" s="6">
        <f>IF(MONTH($K$1)&lt;&gt;MONTH($K$1-(WEEKDAY($K$1,1)-(start_day-1))-IF((WEEKDAY($K$1,1)-(start_day-1))&lt;=0,7,0)+(ROW(L3)-ROW($K$3))*7+(COLUMN(L3)-COLUMN($K$3)+1)),"",$K$1-(WEEKDAY($K$1,1)-(start_day-1))-IF((WEEKDAY($K$1,1)-(start_day-1))&lt;=0,7,0)+(ROW(L3)-ROW($K$3))*7+(COLUMN(L3)-COLUMN($K$3)+1))</f>
        <v>45992</v>
      </c>
      <c r="M3" s="6">
        <f>IF(MONTH($K$1)&lt;&gt;MONTH($K$1-(WEEKDAY($K$1,1)-(start_day-1))-IF((WEEKDAY($K$1,1)-(start_day-1))&lt;=0,7,0)+(ROW(M3)-ROW($K$3))*7+(COLUMN(M3)-COLUMN($K$3)+1)),"",$K$1-(WEEKDAY($K$1,1)-(start_day-1))-IF((WEEKDAY($K$1,1)-(start_day-1))&lt;=0,7,0)+(ROW(M3)-ROW($K$3))*7+(COLUMN(M3)-COLUMN($K$3)+1))</f>
        <v>45993</v>
      </c>
      <c r="N3" s="6">
        <f>IF(MONTH($K$1)&lt;&gt;MONTH($K$1-(WEEKDAY($K$1,1)-(start_day-1))-IF((WEEKDAY($K$1,1)-(start_day-1))&lt;=0,7,0)+(ROW(N3)-ROW($K$3))*7+(COLUMN(N3)-COLUMN($K$3)+1)),"",$K$1-(WEEKDAY($K$1,1)-(start_day-1))-IF((WEEKDAY($K$1,1)-(start_day-1))&lt;=0,7,0)+(ROW(N3)-ROW($K$3))*7+(COLUMN(N3)-COLUMN($K$3)+1))</f>
        <v>45994</v>
      </c>
      <c r="O3" s="6">
        <f>IF(MONTH($K$1)&lt;&gt;MONTH($K$1-(WEEKDAY($K$1,1)-(start_day-1))-IF((WEEKDAY($K$1,1)-(start_day-1))&lt;=0,7,0)+(ROW(O3)-ROW($K$3))*7+(COLUMN(O3)-COLUMN($K$3)+1)),"",$K$1-(WEEKDAY($K$1,1)-(start_day-1))-IF((WEEKDAY($K$1,1)-(start_day-1))&lt;=0,7,0)+(ROW(O3)-ROW($K$3))*7+(COLUMN(O3)-COLUMN($K$3)+1))</f>
        <v>45995</v>
      </c>
      <c r="P3" s="6">
        <f>IF(MONTH($K$1)&lt;&gt;MONTH($K$1-(WEEKDAY($K$1,1)-(start_day-1))-IF((WEEKDAY($K$1,1)-(start_day-1))&lt;=0,7,0)+(ROW(P3)-ROW($K$3))*7+(COLUMN(P3)-COLUMN($K$3)+1)),"",$K$1-(WEEKDAY($K$1,1)-(start_day-1))-IF((WEEKDAY($K$1,1)-(start_day-1))&lt;=0,7,0)+(ROW(P3)-ROW($K$3))*7+(COLUMN(P3)-COLUMN($K$3)+1))</f>
        <v>45996</v>
      </c>
      <c r="Q3" s="6">
        <f>IF(MONTH($K$1)&lt;&gt;MONTH($K$1-(WEEKDAY($K$1,1)-(start_day-1))-IF((WEEKDAY($K$1,1)-(start_day-1))&lt;=0,7,0)+(ROW(Q3)-ROW($K$3))*7+(COLUMN(Q3)-COLUMN($K$3)+1)),"",$K$1-(WEEKDAY($K$1,1)-(start_day-1))-IF((WEEKDAY($K$1,1)-(start_day-1))&lt;=0,7,0)+(ROW(Q3)-ROW($K$3))*7+(COLUMN(Q3)-COLUMN($K$3)+1))</f>
        <v>45997</v>
      </c>
      <c r="R3" s="4"/>
      <c r="S3" s="6">
        <f>IF(MONTH($S$1)&lt;&gt;MONTH($S$1-(WEEKDAY($S$1,1)-(start_day-1))-IF((WEEKDAY($S$1,1)-(start_day-1))&lt;=0,7,0)+(ROW(S3)-ROW($S$3))*7+(COLUMN(S3)-COLUMN($S$3)+1)),"",$S$1-(WEEKDAY($S$1,1)-(start_day-1))-IF((WEEKDAY($S$1,1)-(start_day-1))&lt;=0,7,0)+(ROW(S3)-ROW($S$3))*7+(COLUMN(S3)-COLUMN($S$3)+1))</f>
        <v>46054</v>
      </c>
      <c r="T3" s="6">
        <f>IF(MONTH($S$1)&lt;&gt;MONTH($S$1-(WEEKDAY($S$1,1)-(start_day-1))-IF((WEEKDAY($S$1,1)-(start_day-1))&lt;=0,7,0)+(ROW(T3)-ROW($S$3))*7+(COLUMN(T3)-COLUMN($S$3)+1)),"",$S$1-(WEEKDAY($S$1,1)-(start_day-1))-IF((WEEKDAY($S$1,1)-(start_day-1))&lt;=0,7,0)+(ROW(T3)-ROW($S$3))*7+(COLUMN(T3)-COLUMN($S$3)+1))</f>
        <v>46055</v>
      </c>
      <c r="U3" s="6">
        <f>IF(MONTH($S$1)&lt;&gt;MONTH($S$1-(WEEKDAY($S$1,1)-(start_day-1))-IF((WEEKDAY($S$1,1)-(start_day-1))&lt;=0,7,0)+(ROW(U3)-ROW($S$3))*7+(COLUMN(U3)-COLUMN($S$3)+1)),"",$S$1-(WEEKDAY($S$1,1)-(start_day-1))-IF((WEEKDAY($S$1,1)-(start_day-1))&lt;=0,7,0)+(ROW(U3)-ROW($S$3))*7+(COLUMN(U3)-COLUMN($S$3)+1))</f>
        <v>46056</v>
      </c>
      <c r="V3" s="6">
        <f>IF(MONTH($S$1)&lt;&gt;MONTH($S$1-(WEEKDAY($S$1,1)-(start_day-1))-IF((WEEKDAY($S$1,1)-(start_day-1))&lt;=0,7,0)+(ROW(V3)-ROW($S$3))*7+(COLUMN(V3)-COLUMN($S$3)+1)),"",$S$1-(WEEKDAY($S$1,1)-(start_day-1))-IF((WEEKDAY($S$1,1)-(start_day-1))&lt;=0,7,0)+(ROW(V3)-ROW($S$3))*7+(COLUMN(V3)-COLUMN($S$3)+1))</f>
        <v>46057</v>
      </c>
      <c r="W3" s="6">
        <f>IF(MONTH($S$1)&lt;&gt;MONTH($S$1-(WEEKDAY($S$1,1)-(start_day-1))-IF((WEEKDAY($S$1,1)-(start_day-1))&lt;=0,7,0)+(ROW(W3)-ROW($S$3))*7+(COLUMN(W3)-COLUMN($S$3)+1)),"",$S$1-(WEEKDAY($S$1,1)-(start_day-1))-IF((WEEKDAY($S$1,1)-(start_day-1))&lt;=0,7,0)+(ROW(W3)-ROW($S$3))*7+(COLUMN(W3)-COLUMN($S$3)+1))</f>
        <v>46058</v>
      </c>
      <c r="X3" s="6">
        <f>IF(MONTH($S$1)&lt;&gt;MONTH($S$1-(WEEKDAY($S$1,1)-(start_day-1))-IF((WEEKDAY($S$1,1)-(start_day-1))&lt;=0,7,0)+(ROW(X3)-ROW($S$3))*7+(COLUMN(X3)-COLUMN($S$3)+1)),"",$S$1-(WEEKDAY($S$1,1)-(start_day-1))-IF((WEEKDAY($S$1,1)-(start_day-1))&lt;=0,7,0)+(ROW(X3)-ROW($S$3))*7+(COLUMN(X3)-COLUMN($S$3)+1))</f>
        <v>46059</v>
      </c>
      <c r="Y3" s="6">
        <f>IF(MONTH($S$1)&lt;&gt;MONTH($S$1-(WEEKDAY($S$1,1)-(start_day-1))-IF((WEEKDAY($S$1,1)-(start_day-1))&lt;=0,7,0)+(ROW(Y3)-ROW($S$3))*7+(COLUMN(Y3)-COLUMN($S$3)+1)),"",$S$1-(WEEKDAY($S$1,1)-(start_day-1))-IF((WEEKDAY($S$1,1)-(start_day-1))&lt;=0,7,0)+(ROW(Y3)-ROW($S$3))*7+(COLUMN(Y3)-COLUMN($S$3)+1))</f>
        <v>46060</v>
      </c>
      <c r="Z3" s="7"/>
      <c r="AA3" s="7"/>
      <c r="AB3" s="7"/>
    </row>
    <row r="4" ht="9.0" customHeight="1">
      <c r="I4" s="1"/>
      <c r="J4" s="1"/>
      <c r="K4" s="6">
        <f>IF(MONTH($K$1)&lt;&gt;MONTH($K$1-(WEEKDAY($K$1,1)-(start_day-1))-IF((WEEKDAY($K$1,1)-(start_day-1))&lt;=0,7,0)+(ROW(K4)-ROW($K$3))*7+(COLUMN(K4)-COLUMN($K$3)+1)),"",$K$1-(WEEKDAY($K$1,1)-(start_day-1))-IF((WEEKDAY($K$1,1)-(start_day-1))&lt;=0,7,0)+(ROW(K4)-ROW($K$3))*7+(COLUMN(K4)-COLUMN($K$3)+1))</f>
        <v>45998</v>
      </c>
      <c r="L4" s="6">
        <f>IF(MONTH($K$1)&lt;&gt;MONTH($K$1-(WEEKDAY($K$1,1)-(start_day-1))-IF((WEEKDAY($K$1,1)-(start_day-1))&lt;=0,7,0)+(ROW(L4)-ROW($K$3))*7+(COLUMN(L4)-COLUMN($K$3)+1)),"",$K$1-(WEEKDAY($K$1,1)-(start_day-1))-IF((WEEKDAY($K$1,1)-(start_day-1))&lt;=0,7,0)+(ROW(L4)-ROW($K$3))*7+(COLUMN(L4)-COLUMN($K$3)+1))</f>
        <v>45999</v>
      </c>
      <c r="M4" s="6">
        <f>IF(MONTH($K$1)&lt;&gt;MONTH($K$1-(WEEKDAY($K$1,1)-(start_day-1))-IF((WEEKDAY($K$1,1)-(start_day-1))&lt;=0,7,0)+(ROW(M4)-ROW($K$3))*7+(COLUMN(M4)-COLUMN($K$3)+1)),"",$K$1-(WEEKDAY($K$1,1)-(start_day-1))-IF((WEEKDAY($K$1,1)-(start_day-1))&lt;=0,7,0)+(ROW(M4)-ROW($K$3))*7+(COLUMN(M4)-COLUMN($K$3)+1))</f>
        <v>46000</v>
      </c>
      <c r="N4" s="6">
        <f>IF(MONTH($K$1)&lt;&gt;MONTH($K$1-(WEEKDAY($K$1,1)-(start_day-1))-IF((WEEKDAY($K$1,1)-(start_day-1))&lt;=0,7,0)+(ROW(N4)-ROW($K$3))*7+(COLUMN(N4)-COLUMN($K$3)+1)),"",$K$1-(WEEKDAY($K$1,1)-(start_day-1))-IF((WEEKDAY($K$1,1)-(start_day-1))&lt;=0,7,0)+(ROW(N4)-ROW($K$3))*7+(COLUMN(N4)-COLUMN($K$3)+1))</f>
        <v>46001</v>
      </c>
      <c r="O4" s="6">
        <f>IF(MONTH($K$1)&lt;&gt;MONTH($K$1-(WEEKDAY($K$1,1)-(start_day-1))-IF((WEEKDAY($K$1,1)-(start_day-1))&lt;=0,7,0)+(ROW(O4)-ROW($K$3))*7+(COLUMN(O4)-COLUMN($K$3)+1)),"",$K$1-(WEEKDAY($K$1,1)-(start_day-1))-IF((WEEKDAY($K$1,1)-(start_day-1))&lt;=0,7,0)+(ROW(O4)-ROW($K$3))*7+(COLUMN(O4)-COLUMN($K$3)+1))</f>
        <v>46002</v>
      </c>
      <c r="P4" s="6">
        <f>IF(MONTH($K$1)&lt;&gt;MONTH($K$1-(WEEKDAY($K$1,1)-(start_day-1))-IF((WEEKDAY($K$1,1)-(start_day-1))&lt;=0,7,0)+(ROW(P4)-ROW($K$3))*7+(COLUMN(P4)-COLUMN($K$3)+1)),"",$K$1-(WEEKDAY($K$1,1)-(start_day-1))-IF((WEEKDAY($K$1,1)-(start_day-1))&lt;=0,7,0)+(ROW(P4)-ROW($K$3))*7+(COLUMN(P4)-COLUMN($K$3)+1))</f>
        <v>46003</v>
      </c>
      <c r="Q4" s="6">
        <f>IF(MONTH($K$1)&lt;&gt;MONTH($K$1-(WEEKDAY($K$1,1)-(start_day-1))-IF((WEEKDAY($K$1,1)-(start_day-1))&lt;=0,7,0)+(ROW(Q4)-ROW($K$3))*7+(COLUMN(Q4)-COLUMN($K$3)+1)),"",$K$1-(WEEKDAY($K$1,1)-(start_day-1))-IF((WEEKDAY($K$1,1)-(start_day-1))&lt;=0,7,0)+(ROW(Q4)-ROW($K$3))*7+(COLUMN(Q4)-COLUMN($K$3)+1))</f>
        <v>46004</v>
      </c>
      <c r="R4" s="4"/>
      <c r="S4" s="6">
        <f>IF(MONTH($S$1)&lt;&gt;MONTH($S$1-(WEEKDAY($S$1,1)-(start_day-1))-IF((WEEKDAY($S$1,1)-(start_day-1))&lt;=0,7,0)+(ROW(S4)-ROW($S$3))*7+(COLUMN(S4)-COLUMN($S$3)+1)),"",$S$1-(WEEKDAY($S$1,1)-(start_day-1))-IF((WEEKDAY($S$1,1)-(start_day-1))&lt;=0,7,0)+(ROW(S4)-ROW($S$3))*7+(COLUMN(S4)-COLUMN($S$3)+1))</f>
        <v>46061</v>
      </c>
      <c r="T4" s="6">
        <f>IF(MONTH($S$1)&lt;&gt;MONTH($S$1-(WEEKDAY($S$1,1)-(start_day-1))-IF((WEEKDAY($S$1,1)-(start_day-1))&lt;=0,7,0)+(ROW(T4)-ROW($S$3))*7+(COLUMN(T4)-COLUMN($S$3)+1)),"",$S$1-(WEEKDAY($S$1,1)-(start_day-1))-IF((WEEKDAY($S$1,1)-(start_day-1))&lt;=0,7,0)+(ROW(T4)-ROW($S$3))*7+(COLUMN(T4)-COLUMN($S$3)+1))</f>
        <v>46062</v>
      </c>
      <c r="U4" s="6">
        <f>IF(MONTH($S$1)&lt;&gt;MONTH($S$1-(WEEKDAY($S$1,1)-(start_day-1))-IF((WEEKDAY($S$1,1)-(start_day-1))&lt;=0,7,0)+(ROW(U4)-ROW($S$3))*7+(COLUMN(U4)-COLUMN($S$3)+1)),"",$S$1-(WEEKDAY($S$1,1)-(start_day-1))-IF((WEEKDAY($S$1,1)-(start_day-1))&lt;=0,7,0)+(ROW(U4)-ROW($S$3))*7+(COLUMN(U4)-COLUMN($S$3)+1))</f>
        <v>46063</v>
      </c>
      <c r="V4" s="6">
        <f>IF(MONTH($S$1)&lt;&gt;MONTH($S$1-(WEEKDAY($S$1,1)-(start_day-1))-IF((WEEKDAY($S$1,1)-(start_day-1))&lt;=0,7,0)+(ROW(V4)-ROW($S$3))*7+(COLUMN(V4)-COLUMN($S$3)+1)),"",$S$1-(WEEKDAY($S$1,1)-(start_day-1))-IF((WEEKDAY($S$1,1)-(start_day-1))&lt;=0,7,0)+(ROW(V4)-ROW($S$3))*7+(COLUMN(V4)-COLUMN($S$3)+1))</f>
        <v>46064</v>
      </c>
      <c r="W4" s="6">
        <f>IF(MONTH($S$1)&lt;&gt;MONTH($S$1-(WEEKDAY($S$1,1)-(start_day-1))-IF((WEEKDAY($S$1,1)-(start_day-1))&lt;=0,7,0)+(ROW(W4)-ROW($S$3))*7+(COLUMN(W4)-COLUMN($S$3)+1)),"",$S$1-(WEEKDAY($S$1,1)-(start_day-1))-IF((WEEKDAY($S$1,1)-(start_day-1))&lt;=0,7,0)+(ROW(W4)-ROW($S$3))*7+(COLUMN(W4)-COLUMN($S$3)+1))</f>
        <v>46065</v>
      </c>
      <c r="X4" s="6">
        <f>IF(MONTH($S$1)&lt;&gt;MONTH($S$1-(WEEKDAY($S$1,1)-(start_day-1))-IF((WEEKDAY($S$1,1)-(start_day-1))&lt;=0,7,0)+(ROW(X4)-ROW($S$3))*7+(COLUMN(X4)-COLUMN($S$3)+1)),"",$S$1-(WEEKDAY($S$1,1)-(start_day-1))-IF((WEEKDAY($S$1,1)-(start_day-1))&lt;=0,7,0)+(ROW(X4)-ROW($S$3))*7+(COLUMN(X4)-COLUMN($S$3)+1))</f>
        <v>46066</v>
      </c>
      <c r="Y4" s="6">
        <f>IF(MONTH($S$1)&lt;&gt;MONTH($S$1-(WEEKDAY($S$1,1)-(start_day-1))-IF((WEEKDAY($S$1,1)-(start_day-1))&lt;=0,7,0)+(ROW(Y4)-ROW($S$3))*7+(COLUMN(Y4)-COLUMN($S$3)+1)),"",$S$1-(WEEKDAY($S$1,1)-(start_day-1))-IF((WEEKDAY($S$1,1)-(start_day-1))&lt;=0,7,0)+(ROW(Y4)-ROW($S$3))*7+(COLUMN(Y4)-COLUMN($S$3)+1))</f>
        <v>46067</v>
      </c>
      <c r="Z4" s="7"/>
      <c r="AA4" s="7"/>
      <c r="AB4" s="7"/>
    </row>
    <row r="5" ht="9.0" customHeight="1">
      <c r="I5" s="1"/>
      <c r="J5" s="1"/>
      <c r="K5" s="6">
        <f>IF(MONTH($K$1)&lt;&gt;MONTH($K$1-(WEEKDAY($K$1,1)-(start_day-1))-IF((WEEKDAY($K$1,1)-(start_day-1))&lt;=0,7,0)+(ROW(K5)-ROW($K$3))*7+(COLUMN(K5)-COLUMN($K$3)+1)),"",$K$1-(WEEKDAY($K$1,1)-(start_day-1))-IF((WEEKDAY($K$1,1)-(start_day-1))&lt;=0,7,0)+(ROW(K5)-ROW($K$3))*7+(COLUMN(K5)-COLUMN($K$3)+1))</f>
        <v>46005</v>
      </c>
      <c r="L5" s="6">
        <f>IF(MONTH($K$1)&lt;&gt;MONTH($K$1-(WEEKDAY($K$1,1)-(start_day-1))-IF((WEEKDAY($K$1,1)-(start_day-1))&lt;=0,7,0)+(ROW(L5)-ROW($K$3))*7+(COLUMN(L5)-COLUMN($K$3)+1)),"",$K$1-(WEEKDAY($K$1,1)-(start_day-1))-IF((WEEKDAY($K$1,1)-(start_day-1))&lt;=0,7,0)+(ROW(L5)-ROW($K$3))*7+(COLUMN(L5)-COLUMN($K$3)+1))</f>
        <v>46006</v>
      </c>
      <c r="M5" s="6">
        <f>IF(MONTH($K$1)&lt;&gt;MONTH($K$1-(WEEKDAY($K$1,1)-(start_day-1))-IF((WEEKDAY($K$1,1)-(start_day-1))&lt;=0,7,0)+(ROW(M5)-ROW($K$3))*7+(COLUMN(M5)-COLUMN($K$3)+1)),"",$K$1-(WEEKDAY($K$1,1)-(start_day-1))-IF((WEEKDAY($K$1,1)-(start_day-1))&lt;=0,7,0)+(ROW(M5)-ROW($K$3))*7+(COLUMN(M5)-COLUMN($K$3)+1))</f>
        <v>46007</v>
      </c>
      <c r="N5" s="6">
        <f>IF(MONTH($K$1)&lt;&gt;MONTH($K$1-(WEEKDAY($K$1,1)-(start_day-1))-IF((WEEKDAY($K$1,1)-(start_day-1))&lt;=0,7,0)+(ROW(N5)-ROW($K$3))*7+(COLUMN(N5)-COLUMN($K$3)+1)),"",$K$1-(WEEKDAY($K$1,1)-(start_day-1))-IF((WEEKDAY($K$1,1)-(start_day-1))&lt;=0,7,0)+(ROW(N5)-ROW($K$3))*7+(COLUMN(N5)-COLUMN($K$3)+1))</f>
        <v>46008</v>
      </c>
      <c r="O5" s="6">
        <f>IF(MONTH($K$1)&lt;&gt;MONTH($K$1-(WEEKDAY($K$1,1)-(start_day-1))-IF((WEEKDAY($K$1,1)-(start_day-1))&lt;=0,7,0)+(ROW(O5)-ROW($K$3))*7+(COLUMN(O5)-COLUMN($K$3)+1)),"",$K$1-(WEEKDAY($K$1,1)-(start_day-1))-IF((WEEKDAY($K$1,1)-(start_day-1))&lt;=0,7,0)+(ROW(O5)-ROW($K$3))*7+(COLUMN(O5)-COLUMN($K$3)+1))</f>
        <v>46009</v>
      </c>
      <c r="P5" s="6">
        <f>IF(MONTH($K$1)&lt;&gt;MONTH($K$1-(WEEKDAY($K$1,1)-(start_day-1))-IF((WEEKDAY($K$1,1)-(start_day-1))&lt;=0,7,0)+(ROW(P5)-ROW($K$3))*7+(COLUMN(P5)-COLUMN($K$3)+1)),"",$K$1-(WEEKDAY($K$1,1)-(start_day-1))-IF((WEEKDAY($K$1,1)-(start_day-1))&lt;=0,7,0)+(ROW(P5)-ROW($K$3))*7+(COLUMN(P5)-COLUMN($K$3)+1))</f>
        <v>46010</v>
      </c>
      <c r="Q5" s="6">
        <f>IF(MONTH($K$1)&lt;&gt;MONTH($K$1-(WEEKDAY($K$1,1)-(start_day-1))-IF((WEEKDAY($K$1,1)-(start_day-1))&lt;=0,7,0)+(ROW(Q5)-ROW($K$3))*7+(COLUMN(Q5)-COLUMN($K$3)+1)),"",$K$1-(WEEKDAY($K$1,1)-(start_day-1))-IF((WEEKDAY($K$1,1)-(start_day-1))&lt;=0,7,0)+(ROW(Q5)-ROW($K$3))*7+(COLUMN(Q5)-COLUMN($K$3)+1))</f>
        <v>46011</v>
      </c>
      <c r="R5" s="4"/>
      <c r="S5" s="6">
        <f>IF(MONTH($S$1)&lt;&gt;MONTH($S$1-(WEEKDAY($S$1,1)-(start_day-1))-IF((WEEKDAY($S$1,1)-(start_day-1))&lt;=0,7,0)+(ROW(S5)-ROW($S$3))*7+(COLUMN(S5)-COLUMN($S$3)+1)),"",$S$1-(WEEKDAY($S$1,1)-(start_day-1))-IF((WEEKDAY($S$1,1)-(start_day-1))&lt;=0,7,0)+(ROW(S5)-ROW($S$3))*7+(COLUMN(S5)-COLUMN($S$3)+1))</f>
        <v>46068</v>
      </c>
      <c r="T5" s="6">
        <f>IF(MONTH($S$1)&lt;&gt;MONTH($S$1-(WEEKDAY($S$1,1)-(start_day-1))-IF((WEEKDAY($S$1,1)-(start_day-1))&lt;=0,7,0)+(ROW(T5)-ROW($S$3))*7+(COLUMN(T5)-COLUMN($S$3)+1)),"",$S$1-(WEEKDAY($S$1,1)-(start_day-1))-IF((WEEKDAY($S$1,1)-(start_day-1))&lt;=0,7,0)+(ROW(T5)-ROW($S$3))*7+(COLUMN(T5)-COLUMN($S$3)+1))</f>
        <v>46069</v>
      </c>
      <c r="U5" s="6">
        <f>IF(MONTH($S$1)&lt;&gt;MONTH($S$1-(WEEKDAY($S$1,1)-(start_day-1))-IF((WEEKDAY($S$1,1)-(start_day-1))&lt;=0,7,0)+(ROW(U5)-ROW($S$3))*7+(COLUMN(U5)-COLUMN($S$3)+1)),"",$S$1-(WEEKDAY($S$1,1)-(start_day-1))-IF((WEEKDAY($S$1,1)-(start_day-1))&lt;=0,7,0)+(ROW(U5)-ROW($S$3))*7+(COLUMN(U5)-COLUMN($S$3)+1))</f>
        <v>46070</v>
      </c>
      <c r="V5" s="6">
        <f>IF(MONTH($S$1)&lt;&gt;MONTH($S$1-(WEEKDAY($S$1,1)-(start_day-1))-IF((WEEKDAY($S$1,1)-(start_day-1))&lt;=0,7,0)+(ROW(V5)-ROW($S$3))*7+(COLUMN(V5)-COLUMN($S$3)+1)),"",$S$1-(WEEKDAY($S$1,1)-(start_day-1))-IF((WEEKDAY($S$1,1)-(start_day-1))&lt;=0,7,0)+(ROW(V5)-ROW($S$3))*7+(COLUMN(V5)-COLUMN($S$3)+1))</f>
        <v>46071</v>
      </c>
      <c r="W5" s="6">
        <f>IF(MONTH($S$1)&lt;&gt;MONTH($S$1-(WEEKDAY($S$1,1)-(start_day-1))-IF((WEEKDAY($S$1,1)-(start_day-1))&lt;=0,7,0)+(ROW(W5)-ROW($S$3))*7+(COLUMN(W5)-COLUMN($S$3)+1)),"",$S$1-(WEEKDAY($S$1,1)-(start_day-1))-IF((WEEKDAY($S$1,1)-(start_day-1))&lt;=0,7,0)+(ROW(W5)-ROW($S$3))*7+(COLUMN(W5)-COLUMN($S$3)+1))</f>
        <v>46072</v>
      </c>
      <c r="X5" s="6">
        <f>IF(MONTH($S$1)&lt;&gt;MONTH($S$1-(WEEKDAY($S$1,1)-(start_day-1))-IF((WEEKDAY($S$1,1)-(start_day-1))&lt;=0,7,0)+(ROW(X5)-ROW($S$3))*7+(COLUMN(X5)-COLUMN($S$3)+1)),"",$S$1-(WEEKDAY($S$1,1)-(start_day-1))-IF((WEEKDAY($S$1,1)-(start_day-1))&lt;=0,7,0)+(ROW(X5)-ROW($S$3))*7+(COLUMN(X5)-COLUMN($S$3)+1))</f>
        <v>46073</v>
      </c>
      <c r="Y5" s="6">
        <f>IF(MONTH($S$1)&lt;&gt;MONTH($S$1-(WEEKDAY($S$1,1)-(start_day-1))-IF((WEEKDAY($S$1,1)-(start_day-1))&lt;=0,7,0)+(ROW(Y5)-ROW($S$3))*7+(COLUMN(Y5)-COLUMN($S$3)+1)),"",$S$1-(WEEKDAY($S$1,1)-(start_day-1))-IF((WEEKDAY($S$1,1)-(start_day-1))&lt;=0,7,0)+(ROW(Y5)-ROW($S$3))*7+(COLUMN(Y5)-COLUMN($S$3)+1))</f>
        <v>46074</v>
      </c>
      <c r="Z5" s="7"/>
      <c r="AA5" s="7"/>
      <c r="AB5" s="7"/>
    </row>
    <row r="6" ht="9.0" customHeight="1">
      <c r="I6" s="1"/>
      <c r="J6" s="1"/>
      <c r="K6" s="6">
        <f>IF(MONTH($K$1)&lt;&gt;MONTH($K$1-(WEEKDAY($K$1,1)-(start_day-1))-IF((WEEKDAY($K$1,1)-(start_day-1))&lt;=0,7,0)+(ROW(K6)-ROW($K$3))*7+(COLUMN(K6)-COLUMN($K$3)+1)),"",$K$1-(WEEKDAY($K$1,1)-(start_day-1))-IF((WEEKDAY($K$1,1)-(start_day-1))&lt;=0,7,0)+(ROW(K6)-ROW($K$3))*7+(COLUMN(K6)-COLUMN($K$3)+1))</f>
        <v>46012</v>
      </c>
      <c r="L6" s="6">
        <f>IF(MONTH($K$1)&lt;&gt;MONTH($K$1-(WEEKDAY($K$1,1)-(start_day-1))-IF((WEEKDAY($K$1,1)-(start_day-1))&lt;=0,7,0)+(ROW(L6)-ROW($K$3))*7+(COLUMN(L6)-COLUMN($K$3)+1)),"",$K$1-(WEEKDAY($K$1,1)-(start_day-1))-IF((WEEKDAY($K$1,1)-(start_day-1))&lt;=0,7,0)+(ROW(L6)-ROW($K$3))*7+(COLUMN(L6)-COLUMN($K$3)+1))</f>
        <v>46013</v>
      </c>
      <c r="M6" s="6">
        <f>IF(MONTH($K$1)&lt;&gt;MONTH($K$1-(WEEKDAY($K$1,1)-(start_day-1))-IF((WEEKDAY($K$1,1)-(start_day-1))&lt;=0,7,0)+(ROW(M6)-ROW($K$3))*7+(COLUMN(M6)-COLUMN($K$3)+1)),"",$K$1-(WEEKDAY($K$1,1)-(start_day-1))-IF((WEEKDAY($K$1,1)-(start_day-1))&lt;=0,7,0)+(ROW(M6)-ROW($K$3))*7+(COLUMN(M6)-COLUMN($K$3)+1))</f>
        <v>46014</v>
      </c>
      <c r="N6" s="6">
        <f>IF(MONTH($K$1)&lt;&gt;MONTH($K$1-(WEEKDAY($K$1,1)-(start_day-1))-IF((WEEKDAY($K$1,1)-(start_day-1))&lt;=0,7,0)+(ROW(N6)-ROW($K$3))*7+(COLUMN(N6)-COLUMN($K$3)+1)),"",$K$1-(WEEKDAY($K$1,1)-(start_day-1))-IF((WEEKDAY($K$1,1)-(start_day-1))&lt;=0,7,0)+(ROW(N6)-ROW($K$3))*7+(COLUMN(N6)-COLUMN($K$3)+1))</f>
        <v>46015</v>
      </c>
      <c r="O6" s="6">
        <f>IF(MONTH($K$1)&lt;&gt;MONTH($K$1-(WEEKDAY($K$1,1)-(start_day-1))-IF((WEEKDAY($K$1,1)-(start_day-1))&lt;=0,7,0)+(ROW(O6)-ROW($K$3))*7+(COLUMN(O6)-COLUMN($K$3)+1)),"",$K$1-(WEEKDAY($K$1,1)-(start_day-1))-IF((WEEKDAY($K$1,1)-(start_day-1))&lt;=0,7,0)+(ROW(O6)-ROW($K$3))*7+(COLUMN(O6)-COLUMN($K$3)+1))</f>
        <v>46016</v>
      </c>
      <c r="P6" s="6">
        <f>IF(MONTH($K$1)&lt;&gt;MONTH($K$1-(WEEKDAY($K$1,1)-(start_day-1))-IF((WEEKDAY($K$1,1)-(start_day-1))&lt;=0,7,0)+(ROW(P6)-ROW($K$3))*7+(COLUMN(P6)-COLUMN($K$3)+1)),"",$K$1-(WEEKDAY($K$1,1)-(start_day-1))-IF((WEEKDAY($K$1,1)-(start_day-1))&lt;=0,7,0)+(ROW(P6)-ROW($K$3))*7+(COLUMN(P6)-COLUMN($K$3)+1))</f>
        <v>46017</v>
      </c>
      <c r="Q6" s="6">
        <f>IF(MONTH($K$1)&lt;&gt;MONTH($K$1-(WEEKDAY($K$1,1)-(start_day-1))-IF((WEEKDAY($K$1,1)-(start_day-1))&lt;=0,7,0)+(ROW(Q6)-ROW($K$3))*7+(COLUMN(Q6)-COLUMN($K$3)+1)),"",$K$1-(WEEKDAY($K$1,1)-(start_day-1))-IF((WEEKDAY($K$1,1)-(start_day-1))&lt;=0,7,0)+(ROW(Q6)-ROW($K$3))*7+(COLUMN(Q6)-COLUMN($K$3)+1))</f>
        <v>46018</v>
      </c>
      <c r="R6" s="4"/>
      <c r="S6" s="6">
        <f>IF(MONTH($S$1)&lt;&gt;MONTH($S$1-(WEEKDAY($S$1,1)-(start_day-1))-IF((WEEKDAY($S$1,1)-(start_day-1))&lt;=0,7,0)+(ROW(S6)-ROW($S$3))*7+(COLUMN(S6)-COLUMN($S$3)+1)),"",$S$1-(WEEKDAY($S$1,1)-(start_day-1))-IF((WEEKDAY($S$1,1)-(start_day-1))&lt;=0,7,0)+(ROW(S6)-ROW($S$3))*7+(COLUMN(S6)-COLUMN($S$3)+1))</f>
        <v>46075</v>
      </c>
      <c r="T6" s="6">
        <f>IF(MONTH($S$1)&lt;&gt;MONTH($S$1-(WEEKDAY($S$1,1)-(start_day-1))-IF((WEEKDAY($S$1,1)-(start_day-1))&lt;=0,7,0)+(ROW(T6)-ROW($S$3))*7+(COLUMN(T6)-COLUMN($S$3)+1)),"",$S$1-(WEEKDAY($S$1,1)-(start_day-1))-IF((WEEKDAY($S$1,1)-(start_day-1))&lt;=0,7,0)+(ROW(T6)-ROW($S$3))*7+(COLUMN(T6)-COLUMN($S$3)+1))</f>
        <v>46076</v>
      </c>
      <c r="U6" s="6">
        <f>IF(MONTH($S$1)&lt;&gt;MONTH($S$1-(WEEKDAY($S$1,1)-(start_day-1))-IF((WEEKDAY($S$1,1)-(start_day-1))&lt;=0,7,0)+(ROW(U6)-ROW($S$3))*7+(COLUMN(U6)-COLUMN($S$3)+1)),"",$S$1-(WEEKDAY($S$1,1)-(start_day-1))-IF((WEEKDAY($S$1,1)-(start_day-1))&lt;=0,7,0)+(ROW(U6)-ROW($S$3))*7+(COLUMN(U6)-COLUMN($S$3)+1))</f>
        <v>46077</v>
      </c>
      <c r="V6" s="6">
        <f>IF(MONTH($S$1)&lt;&gt;MONTH($S$1-(WEEKDAY($S$1,1)-(start_day-1))-IF((WEEKDAY($S$1,1)-(start_day-1))&lt;=0,7,0)+(ROW(V6)-ROW($S$3))*7+(COLUMN(V6)-COLUMN($S$3)+1)),"",$S$1-(WEEKDAY($S$1,1)-(start_day-1))-IF((WEEKDAY($S$1,1)-(start_day-1))&lt;=0,7,0)+(ROW(V6)-ROW($S$3))*7+(COLUMN(V6)-COLUMN($S$3)+1))</f>
        <v>46078</v>
      </c>
      <c r="W6" s="6">
        <f>IF(MONTH($S$1)&lt;&gt;MONTH($S$1-(WEEKDAY($S$1,1)-(start_day-1))-IF((WEEKDAY($S$1,1)-(start_day-1))&lt;=0,7,0)+(ROW(W6)-ROW($S$3))*7+(COLUMN(W6)-COLUMN($S$3)+1)),"",$S$1-(WEEKDAY($S$1,1)-(start_day-1))-IF((WEEKDAY($S$1,1)-(start_day-1))&lt;=0,7,0)+(ROW(W6)-ROW($S$3))*7+(COLUMN(W6)-COLUMN($S$3)+1))</f>
        <v>46079</v>
      </c>
      <c r="X6" s="6">
        <f>IF(MONTH($S$1)&lt;&gt;MONTH($S$1-(WEEKDAY($S$1,1)-(start_day-1))-IF((WEEKDAY($S$1,1)-(start_day-1))&lt;=0,7,0)+(ROW(X6)-ROW($S$3))*7+(COLUMN(X6)-COLUMN($S$3)+1)),"",$S$1-(WEEKDAY($S$1,1)-(start_day-1))-IF((WEEKDAY($S$1,1)-(start_day-1))&lt;=0,7,0)+(ROW(X6)-ROW($S$3))*7+(COLUMN(X6)-COLUMN($S$3)+1))</f>
        <v>46080</v>
      </c>
      <c r="Y6" s="6">
        <f>IF(MONTH($S$1)&lt;&gt;MONTH($S$1-(WEEKDAY($S$1,1)-(start_day-1))-IF((WEEKDAY($S$1,1)-(start_day-1))&lt;=0,7,0)+(ROW(Y6)-ROW($S$3))*7+(COLUMN(Y6)-COLUMN($S$3)+1)),"",$S$1-(WEEKDAY($S$1,1)-(start_day-1))-IF((WEEKDAY($S$1,1)-(start_day-1))&lt;=0,7,0)+(ROW(Y6)-ROW($S$3))*7+(COLUMN(Y6)-COLUMN($S$3)+1))</f>
        <v>46081</v>
      </c>
      <c r="Z6" s="7"/>
      <c r="AA6" s="7"/>
      <c r="AB6" s="7"/>
    </row>
    <row r="7" ht="9.0" customHeight="1">
      <c r="I7" s="1"/>
      <c r="J7" s="1"/>
      <c r="K7" s="6">
        <f>IF(MONTH($K$1)&lt;&gt;MONTH($K$1-(WEEKDAY($K$1,1)-(start_day-1))-IF((WEEKDAY($K$1,1)-(start_day-1))&lt;=0,7,0)+(ROW(K7)-ROW($K$3))*7+(COLUMN(K7)-COLUMN($K$3)+1)),"",$K$1-(WEEKDAY($K$1,1)-(start_day-1))-IF((WEEKDAY($K$1,1)-(start_day-1))&lt;=0,7,0)+(ROW(K7)-ROW($K$3))*7+(COLUMN(K7)-COLUMN($K$3)+1))</f>
        <v>46019</v>
      </c>
      <c r="L7" s="6">
        <f>IF(MONTH($K$1)&lt;&gt;MONTH($K$1-(WEEKDAY($K$1,1)-(start_day-1))-IF((WEEKDAY($K$1,1)-(start_day-1))&lt;=0,7,0)+(ROW(L7)-ROW($K$3))*7+(COLUMN(L7)-COLUMN($K$3)+1)),"",$K$1-(WEEKDAY($K$1,1)-(start_day-1))-IF((WEEKDAY($K$1,1)-(start_day-1))&lt;=0,7,0)+(ROW(L7)-ROW($K$3))*7+(COLUMN(L7)-COLUMN($K$3)+1))</f>
        <v>46020</v>
      </c>
      <c r="M7" s="6">
        <f>IF(MONTH($K$1)&lt;&gt;MONTH($K$1-(WEEKDAY($K$1,1)-(start_day-1))-IF((WEEKDAY($K$1,1)-(start_day-1))&lt;=0,7,0)+(ROW(M7)-ROW($K$3))*7+(COLUMN(M7)-COLUMN($K$3)+1)),"",$K$1-(WEEKDAY($K$1,1)-(start_day-1))-IF((WEEKDAY($K$1,1)-(start_day-1))&lt;=0,7,0)+(ROW(M7)-ROW($K$3))*7+(COLUMN(M7)-COLUMN($K$3)+1))</f>
        <v>46021</v>
      </c>
      <c r="N7" s="6">
        <f>IF(MONTH($K$1)&lt;&gt;MONTH($K$1-(WEEKDAY($K$1,1)-(start_day-1))-IF((WEEKDAY($K$1,1)-(start_day-1))&lt;=0,7,0)+(ROW(N7)-ROW($K$3))*7+(COLUMN(N7)-COLUMN($K$3)+1)),"",$K$1-(WEEKDAY($K$1,1)-(start_day-1))-IF((WEEKDAY($K$1,1)-(start_day-1))&lt;=0,7,0)+(ROW(N7)-ROW($K$3))*7+(COLUMN(N7)-COLUMN($K$3)+1))</f>
        <v>46022</v>
      </c>
      <c r="O7" s="6" t="str">
        <f>IF(MONTH($K$1)&lt;&gt;MONTH($K$1-(WEEKDAY($K$1,1)-(start_day-1))-IF((WEEKDAY($K$1,1)-(start_day-1))&lt;=0,7,0)+(ROW(O7)-ROW($K$3))*7+(COLUMN(O7)-COLUMN($K$3)+1)),"",$K$1-(WEEKDAY($K$1,1)-(start_day-1))-IF((WEEKDAY($K$1,1)-(start_day-1))&lt;=0,7,0)+(ROW(O7)-ROW($K$3))*7+(COLUMN(O7)-COLUMN($K$3)+1))</f>
        <v/>
      </c>
      <c r="P7" s="6" t="str">
        <f>IF(MONTH($K$1)&lt;&gt;MONTH($K$1-(WEEKDAY($K$1,1)-(start_day-1))-IF((WEEKDAY($K$1,1)-(start_day-1))&lt;=0,7,0)+(ROW(P7)-ROW($K$3))*7+(COLUMN(P7)-COLUMN($K$3)+1)),"",$K$1-(WEEKDAY($K$1,1)-(start_day-1))-IF((WEEKDAY($K$1,1)-(start_day-1))&lt;=0,7,0)+(ROW(P7)-ROW($K$3))*7+(COLUMN(P7)-COLUMN($K$3)+1))</f>
        <v/>
      </c>
      <c r="Q7" s="6" t="str">
        <f>IF(MONTH($K$1)&lt;&gt;MONTH($K$1-(WEEKDAY($K$1,1)-(start_day-1))-IF((WEEKDAY($K$1,1)-(start_day-1))&lt;=0,7,0)+(ROW(Q7)-ROW($K$3))*7+(COLUMN(Q7)-COLUMN($K$3)+1)),"",$K$1-(WEEKDAY($K$1,1)-(start_day-1))-IF((WEEKDAY($K$1,1)-(start_day-1))&lt;=0,7,0)+(ROW(Q7)-ROW($K$3))*7+(COLUMN(Q7)-COLUMN($K$3)+1))</f>
        <v/>
      </c>
      <c r="R7" s="4"/>
      <c r="S7" s="6" t="str">
        <f>IF(MONTH($S$1)&lt;&gt;MONTH($S$1-(WEEKDAY($S$1,1)-(start_day-1))-IF((WEEKDAY($S$1,1)-(start_day-1))&lt;=0,7,0)+(ROW(S7)-ROW($S$3))*7+(COLUMN(S7)-COLUMN($S$3)+1)),"",$S$1-(WEEKDAY($S$1,1)-(start_day-1))-IF((WEEKDAY($S$1,1)-(start_day-1))&lt;=0,7,0)+(ROW(S7)-ROW($S$3))*7+(COLUMN(S7)-COLUMN($S$3)+1))</f>
        <v/>
      </c>
      <c r="T7" s="6" t="str">
        <f>IF(MONTH($S$1)&lt;&gt;MONTH($S$1-(WEEKDAY($S$1,1)-(start_day-1))-IF((WEEKDAY($S$1,1)-(start_day-1))&lt;=0,7,0)+(ROW(T7)-ROW($S$3))*7+(COLUMN(T7)-COLUMN($S$3)+1)),"",$S$1-(WEEKDAY($S$1,1)-(start_day-1))-IF((WEEKDAY($S$1,1)-(start_day-1))&lt;=0,7,0)+(ROW(T7)-ROW($S$3))*7+(COLUMN(T7)-COLUMN($S$3)+1))</f>
        <v/>
      </c>
      <c r="U7" s="6" t="str">
        <f>IF(MONTH($S$1)&lt;&gt;MONTH($S$1-(WEEKDAY($S$1,1)-(start_day-1))-IF((WEEKDAY($S$1,1)-(start_day-1))&lt;=0,7,0)+(ROW(U7)-ROW($S$3))*7+(COLUMN(U7)-COLUMN($S$3)+1)),"",$S$1-(WEEKDAY($S$1,1)-(start_day-1))-IF((WEEKDAY($S$1,1)-(start_day-1))&lt;=0,7,0)+(ROW(U7)-ROW($S$3))*7+(COLUMN(U7)-COLUMN($S$3)+1))</f>
        <v/>
      </c>
      <c r="V7" s="6" t="str">
        <f>IF(MONTH($S$1)&lt;&gt;MONTH($S$1-(WEEKDAY($S$1,1)-(start_day-1))-IF((WEEKDAY($S$1,1)-(start_day-1))&lt;=0,7,0)+(ROW(V7)-ROW($S$3))*7+(COLUMN(V7)-COLUMN($S$3)+1)),"",$S$1-(WEEKDAY($S$1,1)-(start_day-1))-IF((WEEKDAY($S$1,1)-(start_day-1))&lt;=0,7,0)+(ROW(V7)-ROW($S$3))*7+(COLUMN(V7)-COLUMN($S$3)+1))</f>
        <v/>
      </c>
      <c r="W7" s="6" t="str">
        <f>IF(MONTH($S$1)&lt;&gt;MONTH($S$1-(WEEKDAY($S$1,1)-(start_day-1))-IF((WEEKDAY($S$1,1)-(start_day-1))&lt;=0,7,0)+(ROW(W7)-ROW($S$3))*7+(COLUMN(W7)-COLUMN($S$3)+1)),"",$S$1-(WEEKDAY($S$1,1)-(start_day-1))-IF((WEEKDAY($S$1,1)-(start_day-1))&lt;=0,7,0)+(ROW(W7)-ROW($S$3))*7+(COLUMN(W7)-COLUMN($S$3)+1))</f>
        <v/>
      </c>
      <c r="X7" s="6" t="str">
        <f>IF(MONTH($S$1)&lt;&gt;MONTH($S$1-(WEEKDAY($S$1,1)-(start_day-1))-IF((WEEKDAY($S$1,1)-(start_day-1))&lt;=0,7,0)+(ROW(X7)-ROW($S$3))*7+(COLUMN(X7)-COLUMN($S$3)+1)),"",$S$1-(WEEKDAY($S$1,1)-(start_day-1))-IF((WEEKDAY($S$1,1)-(start_day-1))&lt;=0,7,0)+(ROW(X7)-ROW($S$3))*7+(COLUMN(X7)-COLUMN($S$3)+1))</f>
        <v/>
      </c>
      <c r="Y7" s="6" t="str">
        <f>IF(MONTH($S$1)&lt;&gt;MONTH($S$1-(WEEKDAY($S$1,1)-(start_day-1))-IF((WEEKDAY($S$1,1)-(start_day-1))&lt;=0,7,0)+(ROW(Y7)-ROW($S$3))*7+(COLUMN(Y7)-COLUMN($S$3)+1)),"",$S$1-(WEEKDAY($S$1,1)-(start_day-1))-IF((WEEKDAY($S$1,1)-(start_day-1))&lt;=0,7,0)+(ROW(Y7)-ROW($S$3))*7+(COLUMN(Y7)-COLUMN($S$3)+1))</f>
        <v/>
      </c>
      <c r="Z7" s="7"/>
      <c r="AA7" s="7"/>
      <c r="AB7" s="7"/>
    </row>
    <row r="8" ht="9.0" customHeight="1">
      <c r="A8" s="8"/>
      <c r="B8" s="8"/>
      <c r="C8" s="8"/>
      <c r="D8" s="8"/>
      <c r="E8" s="8"/>
      <c r="F8" s="8"/>
      <c r="G8" s="8"/>
      <c r="H8" s="8"/>
      <c r="I8" s="9"/>
      <c r="J8" s="9"/>
      <c r="K8" s="6" t="str">
        <f>IF(MONTH($K$1)&lt;&gt;MONTH($K$1-(WEEKDAY($K$1,1)-(start_day-1))-IF((WEEKDAY($K$1,1)-(start_day-1))&lt;=0,7,0)+(ROW(K8)-ROW($K$3))*7+(COLUMN(K8)-COLUMN($K$3)+1)),"",$K$1-(WEEKDAY($K$1,1)-(start_day-1))-IF((WEEKDAY($K$1,1)-(start_day-1))&lt;=0,7,0)+(ROW(K8)-ROW($K$3))*7+(COLUMN(K8)-COLUMN($K$3)+1))</f>
        <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t="str">
        <f>IF(MONTH($S$1)&lt;&gt;MONTH($S$1-(WEEKDAY($S$1,1)-(start_day-1))-IF((WEEKDAY($S$1,1)-(start_day-1))&lt;=0,7,0)+(ROW(S8)-ROW($S$3))*7+(COLUMN(S8)-COLUMN($S$3)+1)),"",$S$1-(WEEKDAY($S$1,1)-(start_day-1))-IF((WEEKDAY($S$1,1)-(start_day-1))&lt;=0,7,0)+(ROW(S8)-ROW($S$3))*7+(COLUMN(S8)-COLUMN($S$3)+1))</f>
        <v/>
      </c>
      <c r="T8" s="6" t="str">
        <f>IF(MONTH($S$1)&lt;&gt;MONTH($S$1-(WEEKDAY($S$1,1)-(start_day-1))-IF((WEEKDAY($S$1,1)-(start_day-1))&lt;=0,7,0)+(ROW(T8)-ROW($S$3))*7+(COLUMN(T8)-COLUMN($S$3)+1)),"",$S$1-(WEEKDAY($S$1,1)-(start_day-1))-IF((WEEKDAY($S$1,1)-(start_day-1))&lt;=0,7,0)+(ROW(T8)-ROW($S$3))*7+(COLUMN(T8)-COLUMN($S$3)+1))</f>
        <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c r="AB8" s="12"/>
    </row>
    <row r="9" ht="21.0" customHeight="1">
      <c r="A9" s="13">
        <f>A10</f>
        <v>46019</v>
      </c>
      <c r="B9" s="14"/>
      <c r="C9" s="15">
        <f>C10</f>
        <v>46020</v>
      </c>
      <c r="D9" s="14"/>
      <c r="E9" s="15">
        <f>E10</f>
        <v>46021</v>
      </c>
      <c r="F9" s="14"/>
      <c r="G9" s="15">
        <f>G10</f>
        <v>46022</v>
      </c>
      <c r="H9" s="14"/>
      <c r="I9" s="15">
        <f>I10</f>
        <v>46023</v>
      </c>
      <c r="J9" s="14"/>
      <c r="K9" s="15">
        <f>K10</f>
        <v>46024</v>
      </c>
      <c r="L9" s="14"/>
      <c r="M9" s="14"/>
      <c r="N9" s="14"/>
      <c r="O9" s="14"/>
      <c r="P9" s="14"/>
      <c r="Q9" s="14"/>
      <c r="R9" s="14"/>
      <c r="S9" s="15">
        <f>S10</f>
        <v>46025</v>
      </c>
      <c r="T9" s="14"/>
      <c r="U9" s="14"/>
      <c r="V9" s="14"/>
      <c r="W9" s="14"/>
      <c r="X9" s="14"/>
      <c r="Y9" s="14"/>
      <c r="Z9" s="16"/>
      <c r="AA9" s="17"/>
      <c r="AB9" s="17"/>
    </row>
    <row r="10">
      <c r="A10" s="20">
        <f>$A$1-(WEEKDAY($A$1,1)-(start_day-1))-IF((WEEKDAY($A$1,1)-(start_day-1))&lt;=0,7,0)+1</f>
        <v>46019</v>
      </c>
      <c r="B10" s="21"/>
      <c r="C10" s="22">
        <f>A10+1</f>
        <v>46020</v>
      </c>
      <c r="D10" s="23"/>
      <c r="E10" s="22">
        <f>C10+1</f>
        <v>46021</v>
      </c>
      <c r="F10" s="23"/>
      <c r="G10" s="22">
        <f>E10+1</f>
        <v>46022</v>
      </c>
      <c r="H10" s="23"/>
      <c r="I10" s="22">
        <f>G10+1</f>
        <v>46023</v>
      </c>
      <c r="J10" s="23"/>
      <c r="K10" s="22">
        <f>I10+1</f>
        <v>46024</v>
      </c>
      <c r="L10" s="24"/>
      <c r="M10" s="25"/>
      <c r="N10" s="24"/>
      <c r="O10" s="24"/>
      <c r="P10" s="24"/>
      <c r="Q10" s="24"/>
      <c r="R10" s="26"/>
      <c r="S10" s="27">
        <f>K10+1</f>
        <v>46025</v>
      </c>
      <c r="T10" s="28"/>
      <c r="U10" s="29"/>
      <c r="V10" s="28"/>
      <c r="W10" s="28"/>
      <c r="X10" s="28"/>
      <c r="Y10" s="28"/>
      <c r="Z10" s="30"/>
      <c r="AA10" s="17"/>
      <c r="AB10" s="17"/>
    </row>
    <row r="11" ht="12.75" customHeight="1">
      <c r="A11" s="32"/>
      <c r="B11" s="3"/>
      <c r="C11" s="45"/>
      <c r="D11" s="34"/>
      <c r="E11" s="45"/>
      <c r="F11" s="34"/>
      <c r="G11" s="45"/>
      <c r="H11" s="34"/>
      <c r="I11" s="45"/>
      <c r="J11" s="34"/>
      <c r="K11" s="33"/>
      <c r="R11" s="34"/>
      <c r="S11" s="75"/>
      <c r="T11" s="3"/>
      <c r="U11" s="3"/>
      <c r="V11" s="3"/>
      <c r="W11" s="3"/>
      <c r="X11" s="3"/>
      <c r="Y11" s="3"/>
      <c r="Z11" s="35"/>
      <c r="AA11" s="17"/>
      <c r="AB11" s="17"/>
    </row>
    <row r="12" ht="12.75" customHeight="1">
      <c r="A12" s="32"/>
      <c r="B12" s="3"/>
      <c r="C12" s="33"/>
      <c r="D12" s="34"/>
      <c r="E12" s="33"/>
      <c r="F12" s="34"/>
      <c r="G12" s="33"/>
      <c r="H12" s="34"/>
      <c r="I12" s="97" t="s">
        <v>64</v>
      </c>
      <c r="J12" s="34"/>
      <c r="K12" s="97" t="s">
        <v>64</v>
      </c>
      <c r="R12" s="34"/>
      <c r="S12" s="32"/>
      <c r="T12" s="3"/>
      <c r="U12" s="3"/>
      <c r="V12" s="3"/>
      <c r="W12" s="3"/>
      <c r="X12" s="3"/>
      <c r="Y12" s="3"/>
      <c r="Z12" s="35"/>
      <c r="AA12" s="17"/>
      <c r="AB12" s="17"/>
    </row>
    <row r="13" ht="12.75" customHeight="1">
      <c r="A13" s="32"/>
      <c r="B13" s="3"/>
      <c r="C13" s="33"/>
      <c r="D13" s="34"/>
      <c r="E13" s="33"/>
      <c r="F13" s="34"/>
      <c r="G13" s="33"/>
      <c r="H13" s="34"/>
      <c r="I13" s="33"/>
      <c r="J13" s="34"/>
      <c r="K13" s="33"/>
      <c r="R13" s="34"/>
      <c r="S13" s="32"/>
      <c r="T13" s="3"/>
      <c r="U13" s="3"/>
      <c r="V13" s="3"/>
      <c r="W13" s="3"/>
      <c r="X13" s="3"/>
      <c r="Y13" s="3"/>
      <c r="Z13" s="35"/>
      <c r="AA13" s="17"/>
      <c r="AB13" s="17"/>
    </row>
    <row r="14" ht="12.75" customHeight="1">
      <c r="A14" s="32"/>
      <c r="B14" s="3"/>
      <c r="C14" s="33"/>
      <c r="D14" s="34"/>
      <c r="E14" s="33"/>
      <c r="F14" s="34"/>
      <c r="G14" s="33"/>
      <c r="H14" s="34"/>
      <c r="I14" s="33"/>
      <c r="J14" s="34"/>
      <c r="K14" s="33"/>
      <c r="R14" s="34"/>
      <c r="S14" s="32"/>
      <c r="T14" s="3"/>
      <c r="U14" s="3"/>
      <c r="V14" s="3"/>
      <c r="W14" s="3"/>
      <c r="X14" s="3"/>
      <c r="Y14" s="3"/>
      <c r="Z14" s="35"/>
      <c r="AA14" s="17"/>
      <c r="AB14" s="17"/>
    </row>
    <row r="15" ht="12.75" customHeight="1">
      <c r="A15" s="36"/>
      <c r="B15" s="37"/>
      <c r="C15" s="49"/>
      <c r="D15" s="39"/>
      <c r="E15" s="49"/>
      <c r="F15" s="39"/>
      <c r="G15" s="49"/>
      <c r="H15" s="39"/>
      <c r="I15" s="52"/>
      <c r="J15" s="39"/>
      <c r="K15" s="52"/>
      <c r="L15" s="40"/>
      <c r="M15" s="40"/>
      <c r="N15" s="40"/>
      <c r="O15" s="40"/>
      <c r="P15" s="40"/>
      <c r="Q15" s="40"/>
      <c r="R15" s="39"/>
      <c r="S15" s="53"/>
      <c r="T15" s="37"/>
      <c r="U15" s="37"/>
      <c r="V15" s="37"/>
      <c r="W15" s="37"/>
      <c r="X15" s="37"/>
      <c r="Y15" s="37"/>
      <c r="Z15" s="41"/>
      <c r="AA15" s="17"/>
      <c r="AB15" s="17"/>
    </row>
    <row r="16">
      <c r="A16" s="20">
        <f>S10+1</f>
        <v>46026</v>
      </c>
      <c r="B16" s="21"/>
      <c r="C16" s="59">
        <f>A16+1</f>
        <v>46027</v>
      </c>
      <c r="D16" s="60"/>
      <c r="E16" s="59">
        <f>C16+1</f>
        <v>46028</v>
      </c>
      <c r="F16" s="60"/>
      <c r="G16" s="59">
        <f>E16+1</f>
        <v>46029</v>
      </c>
      <c r="H16" s="60"/>
      <c r="I16" s="59">
        <f>G16+1</f>
        <v>46030</v>
      </c>
      <c r="J16" s="60"/>
      <c r="K16" s="22">
        <f>I16+1</f>
        <v>46031</v>
      </c>
      <c r="L16" s="24"/>
      <c r="M16" s="25"/>
      <c r="N16" s="24"/>
      <c r="O16" s="24"/>
      <c r="P16" s="24"/>
      <c r="Q16" s="24"/>
      <c r="R16" s="26"/>
      <c r="S16" s="27">
        <f>K16+1</f>
        <v>46032</v>
      </c>
      <c r="T16" s="28"/>
      <c r="U16" s="29"/>
      <c r="V16" s="28"/>
      <c r="W16" s="28"/>
      <c r="X16" s="28"/>
      <c r="Y16" s="28"/>
      <c r="Z16" s="30"/>
      <c r="AA16" s="17"/>
      <c r="AB16" s="17"/>
    </row>
    <row r="17" ht="12.75" customHeight="1">
      <c r="A17" s="32"/>
      <c r="B17" s="3"/>
      <c r="C17" s="51" t="s">
        <v>81</v>
      </c>
      <c r="D17" s="34"/>
      <c r="E17" s="51" t="s">
        <v>81</v>
      </c>
      <c r="F17" s="34"/>
      <c r="G17" s="51" t="s">
        <v>82</v>
      </c>
      <c r="H17" s="34"/>
      <c r="I17" s="51" t="s">
        <v>83</v>
      </c>
      <c r="J17" s="34"/>
      <c r="K17" s="51" t="s">
        <v>84</v>
      </c>
      <c r="R17" s="34"/>
      <c r="S17" s="75"/>
      <c r="T17" s="3"/>
      <c r="U17" s="3"/>
      <c r="V17" s="3"/>
      <c r="W17" s="3"/>
      <c r="X17" s="3"/>
      <c r="Y17" s="3"/>
      <c r="Z17" s="35"/>
      <c r="AA17" s="17"/>
      <c r="AB17" s="17"/>
    </row>
    <row r="18" ht="12.75" customHeight="1">
      <c r="A18" s="32"/>
      <c r="B18" s="3"/>
      <c r="C18" s="51" t="s">
        <v>13</v>
      </c>
      <c r="D18" s="34"/>
      <c r="E18" s="51" t="s">
        <v>13</v>
      </c>
      <c r="F18" s="34"/>
      <c r="G18" s="51" t="s">
        <v>13</v>
      </c>
      <c r="H18" s="34"/>
      <c r="I18" s="51" t="s">
        <v>85</v>
      </c>
      <c r="J18" s="34"/>
      <c r="K18" s="51" t="s">
        <v>86</v>
      </c>
      <c r="R18" s="34"/>
      <c r="S18" s="32"/>
      <c r="T18" s="3"/>
      <c r="U18" s="3"/>
      <c r="V18" s="3"/>
      <c r="W18" s="3"/>
      <c r="X18" s="3"/>
      <c r="Y18" s="3"/>
      <c r="Z18" s="35"/>
      <c r="AA18" s="17"/>
      <c r="AB18" s="17"/>
    </row>
    <row r="19" ht="12.75" customHeight="1">
      <c r="A19" s="32"/>
      <c r="B19" s="3"/>
      <c r="C19" s="33"/>
      <c r="D19" s="34"/>
      <c r="E19" s="33"/>
      <c r="F19" s="34"/>
      <c r="G19" s="33"/>
      <c r="H19" s="34"/>
      <c r="I19" s="51" t="s">
        <v>87</v>
      </c>
      <c r="J19" s="34"/>
      <c r="K19" s="51" t="s">
        <v>13</v>
      </c>
      <c r="R19" s="34"/>
      <c r="S19" s="75"/>
      <c r="T19" s="3"/>
      <c r="U19" s="3"/>
      <c r="V19" s="3"/>
      <c r="W19" s="3"/>
      <c r="X19" s="3"/>
      <c r="Y19" s="3"/>
      <c r="Z19" s="35"/>
      <c r="AA19" s="17"/>
      <c r="AB19" s="17"/>
    </row>
    <row r="20" ht="12.75" customHeight="1">
      <c r="A20" s="32"/>
      <c r="B20" s="3"/>
      <c r="C20" s="51" t="s">
        <v>16</v>
      </c>
      <c r="D20" s="34"/>
      <c r="E20" s="51" t="s">
        <v>16</v>
      </c>
      <c r="F20" s="34"/>
      <c r="G20" s="51" t="s">
        <v>16</v>
      </c>
      <c r="H20" s="34"/>
      <c r="I20" s="51" t="s">
        <v>17</v>
      </c>
      <c r="J20" s="34"/>
      <c r="K20" s="51" t="s">
        <v>16</v>
      </c>
      <c r="R20" s="34"/>
      <c r="S20" s="32"/>
      <c r="T20" s="3"/>
      <c r="U20" s="3"/>
      <c r="V20" s="3"/>
      <c r="W20" s="3"/>
      <c r="X20" s="3"/>
      <c r="Y20" s="3"/>
      <c r="Z20" s="35"/>
      <c r="AA20" s="17"/>
      <c r="AB20" s="17"/>
    </row>
    <row r="21" ht="12.75" customHeight="1">
      <c r="A21" s="36"/>
      <c r="B21" s="37"/>
      <c r="C21" s="52" t="s">
        <v>30</v>
      </c>
      <c r="D21" s="39"/>
      <c r="E21" s="52" t="s">
        <v>30</v>
      </c>
      <c r="F21" s="39"/>
      <c r="G21" s="52" t="s">
        <v>30</v>
      </c>
      <c r="H21" s="39"/>
      <c r="I21" s="52" t="s">
        <v>30</v>
      </c>
      <c r="J21" s="39"/>
      <c r="K21" s="52" t="s">
        <v>30</v>
      </c>
      <c r="L21" s="40"/>
      <c r="M21" s="40"/>
      <c r="N21" s="40"/>
      <c r="O21" s="40"/>
      <c r="P21" s="40"/>
      <c r="Q21" s="40"/>
      <c r="R21" s="39"/>
      <c r="S21" s="98"/>
      <c r="T21" s="37"/>
      <c r="U21" s="37"/>
      <c r="V21" s="37"/>
      <c r="W21" s="37"/>
      <c r="X21" s="37"/>
      <c r="Y21" s="37"/>
      <c r="Z21" s="41"/>
      <c r="AA21" s="17"/>
      <c r="AB21" s="17"/>
    </row>
    <row r="22">
      <c r="A22" s="20">
        <f>S16+1</f>
        <v>46033</v>
      </c>
      <c r="B22" s="21"/>
      <c r="C22" s="59">
        <f>A22+1</f>
        <v>46034</v>
      </c>
      <c r="D22" s="60"/>
      <c r="E22" s="59">
        <f>C22+1</f>
        <v>46035</v>
      </c>
      <c r="F22" s="60"/>
      <c r="G22" s="59">
        <f>E22+1</f>
        <v>46036</v>
      </c>
      <c r="H22" s="60"/>
      <c r="I22" s="59">
        <f>G22+1</f>
        <v>46037</v>
      </c>
      <c r="J22" s="60"/>
      <c r="K22" s="22">
        <f>I22+1</f>
        <v>46038</v>
      </c>
      <c r="L22" s="24"/>
      <c r="M22" s="25"/>
      <c r="N22" s="24"/>
      <c r="O22" s="24"/>
      <c r="P22" s="24"/>
      <c r="Q22" s="24"/>
      <c r="R22" s="26"/>
      <c r="S22" s="27">
        <f>K22+1</f>
        <v>46039</v>
      </c>
      <c r="T22" s="28"/>
      <c r="U22" s="99"/>
      <c r="V22" s="28"/>
      <c r="W22" s="28"/>
      <c r="X22" s="28"/>
      <c r="Y22" s="28"/>
      <c r="Z22" s="30"/>
      <c r="AA22" s="17"/>
      <c r="AB22" s="17"/>
    </row>
    <row r="23" ht="12.75" customHeight="1">
      <c r="A23" s="32"/>
      <c r="B23" s="3"/>
      <c r="C23" s="51" t="s">
        <v>88</v>
      </c>
      <c r="D23" s="34"/>
      <c r="E23" s="51" t="s">
        <v>88</v>
      </c>
      <c r="F23" s="34"/>
      <c r="G23" s="51" t="s">
        <v>89</v>
      </c>
      <c r="H23" s="34"/>
      <c r="I23" s="51" t="s">
        <v>90</v>
      </c>
      <c r="J23" s="34"/>
      <c r="K23" s="51" t="s">
        <v>91</v>
      </c>
      <c r="R23" s="34"/>
      <c r="S23" s="75"/>
      <c r="T23" s="3"/>
      <c r="U23" s="3"/>
      <c r="V23" s="3"/>
      <c r="W23" s="3"/>
      <c r="X23" s="3"/>
      <c r="Y23" s="3"/>
      <c r="Z23" s="35"/>
      <c r="AA23" s="17"/>
      <c r="AB23" s="17"/>
    </row>
    <row r="24" ht="12.75" customHeight="1">
      <c r="A24" s="32"/>
      <c r="B24" s="3"/>
      <c r="C24" s="51" t="s">
        <v>92</v>
      </c>
      <c r="D24" s="34"/>
      <c r="E24" s="33"/>
      <c r="F24" s="34"/>
      <c r="G24" s="51" t="s">
        <v>93</v>
      </c>
      <c r="H24" s="34"/>
      <c r="I24" s="33"/>
      <c r="J24" s="34"/>
      <c r="K24" s="51" t="s">
        <v>13</v>
      </c>
      <c r="R24" s="34"/>
      <c r="S24" s="32"/>
      <c r="T24" s="3"/>
      <c r="U24" s="3"/>
      <c r="V24" s="3"/>
      <c r="W24" s="3"/>
      <c r="X24" s="3"/>
      <c r="Y24" s="3"/>
      <c r="Z24" s="35"/>
      <c r="AA24" s="17"/>
      <c r="AB24" s="17"/>
    </row>
    <row r="25" ht="12.75" customHeight="1">
      <c r="A25" s="32"/>
      <c r="B25" s="3"/>
      <c r="C25" s="33"/>
      <c r="D25" s="34"/>
      <c r="E25" s="33"/>
      <c r="F25" s="34"/>
      <c r="G25" s="33"/>
      <c r="H25" s="34"/>
      <c r="I25" s="33"/>
      <c r="J25" s="34"/>
      <c r="K25" s="33"/>
      <c r="R25" s="34"/>
      <c r="S25" s="32"/>
      <c r="T25" s="3"/>
      <c r="U25" s="3"/>
      <c r="V25" s="3"/>
      <c r="W25" s="3"/>
      <c r="X25" s="3"/>
      <c r="Y25" s="3"/>
      <c r="Z25" s="35"/>
      <c r="AA25" s="17"/>
      <c r="AB25" s="17"/>
    </row>
    <row r="26" ht="12.75" customHeight="1">
      <c r="A26" s="32"/>
      <c r="B26" s="3"/>
      <c r="C26" s="51" t="s">
        <v>16</v>
      </c>
      <c r="D26" s="34"/>
      <c r="E26" s="51" t="s">
        <v>17</v>
      </c>
      <c r="F26" s="34"/>
      <c r="G26" s="51" t="s">
        <v>16</v>
      </c>
      <c r="H26" s="34"/>
      <c r="I26" s="51" t="s">
        <v>17</v>
      </c>
      <c r="J26" s="34"/>
      <c r="K26" s="51" t="s">
        <v>16</v>
      </c>
      <c r="R26" s="34"/>
      <c r="S26" s="32"/>
      <c r="T26" s="3"/>
      <c r="U26" s="3"/>
      <c r="V26" s="3"/>
      <c r="W26" s="3"/>
      <c r="X26" s="3"/>
      <c r="Y26" s="3"/>
      <c r="Z26" s="35"/>
      <c r="AA26" s="17"/>
      <c r="AB26" s="17"/>
    </row>
    <row r="27" ht="12.75" customHeight="1">
      <c r="A27" s="36"/>
      <c r="B27" s="37"/>
      <c r="C27" s="52" t="s">
        <v>30</v>
      </c>
      <c r="D27" s="39"/>
      <c r="E27" s="52" t="s">
        <v>30</v>
      </c>
      <c r="F27" s="39"/>
      <c r="G27" s="52" t="s">
        <v>30</v>
      </c>
      <c r="H27" s="39"/>
      <c r="I27" s="52" t="s">
        <v>30</v>
      </c>
      <c r="J27" s="39"/>
      <c r="K27" s="52" t="s">
        <v>30</v>
      </c>
      <c r="L27" s="40"/>
      <c r="M27" s="40"/>
      <c r="N27" s="40"/>
      <c r="O27" s="40"/>
      <c r="P27" s="40"/>
      <c r="Q27" s="40"/>
      <c r="R27" s="39"/>
      <c r="S27" s="36"/>
      <c r="T27" s="37"/>
      <c r="U27" s="37"/>
      <c r="V27" s="37"/>
      <c r="W27" s="37"/>
      <c r="X27" s="37"/>
      <c r="Y27" s="37"/>
      <c r="Z27" s="41"/>
      <c r="AA27" s="52"/>
      <c r="AB27" s="39"/>
    </row>
    <row r="28">
      <c r="A28" s="20">
        <f>S22+1</f>
        <v>46040</v>
      </c>
      <c r="B28" s="21"/>
      <c r="C28" s="59">
        <f>A28+1</f>
        <v>46041</v>
      </c>
      <c r="D28" s="60"/>
      <c r="E28" s="59">
        <f>C28+1</f>
        <v>46042</v>
      </c>
      <c r="F28" s="60"/>
      <c r="G28" s="59">
        <f>E28+1</f>
        <v>46043</v>
      </c>
      <c r="H28" s="60"/>
      <c r="I28" s="59">
        <f>G28+1</f>
        <v>46044</v>
      </c>
      <c r="J28" s="60"/>
      <c r="K28" s="22">
        <f>I28+1</f>
        <v>46045</v>
      </c>
      <c r="L28" s="24"/>
      <c r="M28" s="25"/>
      <c r="N28" s="24"/>
      <c r="O28" s="24"/>
      <c r="P28" s="24"/>
      <c r="Q28" s="24"/>
      <c r="R28" s="26"/>
      <c r="S28" s="100">
        <f>K28+1</f>
        <v>46046</v>
      </c>
      <c r="T28" s="28"/>
      <c r="U28" s="101"/>
      <c r="V28" s="28"/>
      <c r="W28" s="28"/>
      <c r="X28" s="28"/>
      <c r="Y28" s="28"/>
      <c r="Z28" s="30"/>
      <c r="AA28" s="17"/>
      <c r="AB28" s="17"/>
    </row>
    <row r="29" ht="12.75" customHeight="1">
      <c r="A29" s="32"/>
      <c r="B29" s="3"/>
      <c r="C29" s="51" t="s">
        <v>94</v>
      </c>
      <c r="D29" s="34"/>
      <c r="E29" s="51" t="s">
        <v>95</v>
      </c>
      <c r="F29" s="34"/>
      <c r="G29" s="51" t="s">
        <v>94</v>
      </c>
      <c r="H29" s="34"/>
      <c r="I29" s="51" t="s">
        <v>95</v>
      </c>
      <c r="J29" s="34"/>
      <c r="K29" s="51" t="s">
        <v>96</v>
      </c>
      <c r="R29" s="34"/>
      <c r="S29" s="75"/>
      <c r="T29" s="3"/>
      <c r="U29" s="3"/>
      <c r="V29" s="3"/>
      <c r="W29" s="3"/>
      <c r="X29" s="3"/>
      <c r="Y29" s="3"/>
      <c r="Z29" s="35"/>
      <c r="AA29" s="17"/>
      <c r="AB29" s="17"/>
    </row>
    <row r="30" ht="12.75" customHeight="1">
      <c r="A30" s="32"/>
      <c r="B30" s="3"/>
      <c r="C30" s="51" t="s">
        <v>13</v>
      </c>
      <c r="D30" s="34"/>
      <c r="E30" s="33"/>
      <c r="F30" s="34"/>
      <c r="G30" s="51" t="s">
        <v>13</v>
      </c>
      <c r="H30" s="34"/>
      <c r="I30" s="33"/>
      <c r="J30" s="34"/>
      <c r="K30" s="51" t="s">
        <v>13</v>
      </c>
      <c r="R30" s="34"/>
      <c r="S30" s="32"/>
      <c r="T30" s="3"/>
      <c r="U30" s="3"/>
      <c r="V30" s="3"/>
      <c r="W30" s="3"/>
      <c r="X30" s="3"/>
      <c r="Y30" s="3"/>
      <c r="Z30" s="35"/>
      <c r="AA30" s="17"/>
      <c r="AB30" s="17"/>
    </row>
    <row r="31" ht="12.75" customHeight="1">
      <c r="A31" s="32"/>
      <c r="B31" s="3"/>
      <c r="C31" s="33"/>
      <c r="D31" s="34"/>
      <c r="E31" s="33"/>
      <c r="F31" s="34"/>
      <c r="G31" s="33"/>
      <c r="H31" s="34"/>
      <c r="I31" s="33"/>
      <c r="J31" s="34"/>
      <c r="K31" s="33"/>
      <c r="R31" s="34"/>
      <c r="S31" s="32"/>
      <c r="T31" s="3"/>
      <c r="U31" s="3"/>
      <c r="V31" s="3"/>
      <c r="W31" s="3"/>
      <c r="X31" s="3"/>
      <c r="Y31" s="3"/>
      <c r="Z31" s="35"/>
      <c r="AA31" s="17"/>
      <c r="AB31" s="17"/>
    </row>
    <row r="32" ht="12.75" customHeight="1">
      <c r="A32" s="32"/>
      <c r="B32" s="3"/>
      <c r="C32" s="51" t="s">
        <v>16</v>
      </c>
      <c r="D32" s="34"/>
      <c r="E32" s="51" t="s">
        <v>17</v>
      </c>
      <c r="F32" s="34"/>
      <c r="G32" s="51" t="s">
        <v>16</v>
      </c>
      <c r="H32" s="34"/>
      <c r="I32" s="51" t="s">
        <v>17</v>
      </c>
      <c r="J32" s="34"/>
      <c r="K32" s="51" t="s">
        <v>16</v>
      </c>
      <c r="R32" s="34"/>
      <c r="S32" s="32"/>
      <c r="T32" s="3"/>
      <c r="U32" s="3"/>
      <c r="V32" s="3"/>
      <c r="W32" s="3"/>
      <c r="X32" s="3"/>
      <c r="Y32" s="3"/>
      <c r="Z32" s="35"/>
      <c r="AA32" s="17"/>
      <c r="AB32" s="17"/>
    </row>
    <row r="33" ht="12.75" customHeight="1">
      <c r="A33" s="36"/>
      <c r="B33" s="37"/>
      <c r="C33" s="52" t="s">
        <v>30</v>
      </c>
      <c r="D33" s="39"/>
      <c r="E33" s="52" t="s">
        <v>30</v>
      </c>
      <c r="F33" s="39"/>
      <c r="G33" s="52" t="s">
        <v>30</v>
      </c>
      <c r="H33" s="39"/>
      <c r="I33" s="52" t="s">
        <v>30</v>
      </c>
      <c r="J33" s="39"/>
      <c r="K33" s="52" t="s">
        <v>30</v>
      </c>
      <c r="L33" s="40"/>
      <c r="M33" s="40"/>
      <c r="N33" s="40"/>
      <c r="O33" s="40"/>
      <c r="P33" s="40"/>
      <c r="Q33" s="40"/>
      <c r="R33" s="39"/>
      <c r="S33" s="53"/>
      <c r="T33" s="37"/>
      <c r="U33" s="37"/>
      <c r="V33" s="37"/>
      <c r="W33" s="37"/>
      <c r="X33" s="37"/>
      <c r="Y33" s="37"/>
      <c r="Z33" s="41"/>
      <c r="AA33" s="17"/>
      <c r="AB33" s="17"/>
    </row>
    <row r="34">
      <c r="A34" s="20">
        <f>S28+1</f>
        <v>46047</v>
      </c>
      <c r="B34" s="21"/>
      <c r="C34" s="59">
        <f>A34+1</f>
        <v>46048</v>
      </c>
      <c r="D34" s="60"/>
      <c r="E34" s="59">
        <f>C34+1</f>
        <v>46049</v>
      </c>
      <c r="F34" s="60"/>
      <c r="G34" s="59">
        <f>E34+1</f>
        <v>46050</v>
      </c>
      <c r="H34" s="60"/>
      <c r="I34" s="59">
        <f>G34+1</f>
        <v>46051</v>
      </c>
      <c r="J34" s="60"/>
      <c r="K34" s="22">
        <f>I34+1</f>
        <v>46052</v>
      </c>
      <c r="L34" s="24"/>
      <c r="M34" s="25"/>
      <c r="N34" s="24"/>
      <c r="O34" s="24"/>
      <c r="P34" s="24"/>
      <c r="Q34" s="24"/>
      <c r="R34" s="26"/>
      <c r="S34" s="27">
        <f>K34+1</f>
        <v>46053</v>
      </c>
      <c r="T34" s="28"/>
      <c r="U34" s="29"/>
      <c r="V34" s="28"/>
      <c r="W34" s="28"/>
      <c r="X34" s="28"/>
      <c r="Y34" s="28"/>
      <c r="Z34" s="30"/>
      <c r="AA34" s="17"/>
      <c r="AB34" s="17"/>
    </row>
    <row r="35" ht="12.75" customHeight="1">
      <c r="A35" s="102"/>
      <c r="B35" s="3"/>
      <c r="C35" s="45"/>
      <c r="D35" s="34"/>
      <c r="E35" s="45"/>
      <c r="F35" s="34"/>
      <c r="G35" s="45"/>
      <c r="H35" s="34"/>
      <c r="I35" s="45"/>
      <c r="J35" s="34"/>
      <c r="K35" s="45"/>
      <c r="R35" s="34"/>
      <c r="S35" s="61"/>
      <c r="T35" s="3"/>
      <c r="U35" s="3"/>
      <c r="V35" s="3"/>
      <c r="W35" s="3"/>
      <c r="X35" s="3"/>
      <c r="Y35" s="3"/>
      <c r="Z35" s="35"/>
      <c r="AA35" s="17"/>
      <c r="AB35" s="17"/>
    </row>
    <row r="36" ht="12.75" customHeight="1">
      <c r="A36" s="102"/>
      <c r="B36" s="3"/>
      <c r="C36" s="51" t="s">
        <v>97</v>
      </c>
      <c r="D36" s="34"/>
      <c r="E36" s="51" t="s">
        <v>97</v>
      </c>
      <c r="F36" s="34"/>
      <c r="G36" s="51" t="s">
        <v>97</v>
      </c>
      <c r="H36" s="34"/>
      <c r="I36" s="51" t="s">
        <v>97</v>
      </c>
      <c r="J36" s="34"/>
      <c r="K36" s="51" t="s">
        <v>98</v>
      </c>
      <c r="R36" s="34"/>
      <c r="S36" s="75"/>
      <c r="T36" s="3"/>
      <c r="U36" s="3"/>
      <c r="V36" s="3"/>
      <c r="W36" s="3"/>
      <c r="X36" s="3"/>
      <c r="Y36" s="3"/>
      <c r="Z36" s="35"/>
      <c r="AA36" s="17"/>
      <c r="AB36" s="17"/>
    </row>
    <row r="37" ht="12.75" customHeight="1">
      <c r="A37" s="102"/>
      <c r="B37" s="3"/>
      <c r="C37" s="33"/>
      <c r="D37" s="34"/>
      <c r="E37" s="33"/>
      <c r="F37" s="34"/>
      <c r="G37" s="33"/>
      <c r="H37" s="34"/>
      <c r="I37" s="33"/>
      <c r="J37" s="34"/>
      <c r="K37" s="33"/>
      <c r="R37" s="34"/>
      <c r="S37" s="32"/>
      <c r="T37" s="3"/>
      <c r="U37" s="3"/>
      <c r="V37" s="3"/>
      <c r="W37" s="3"/>
      <c r="X37" s="3"/>
      <c r="Y37" s="3"/>
      <c r="Z37" s="35"/>
      <c r="AA37" s="17"/>
      <c r="AB37" s="17"/>
    </row>
    <row r="38" ht="12.75" customHeight="1">
      <c r="A38" s="102"/>
      <c r="B38" s="3"/>
      <c r="C38" s="51" t="s">
        <v>58</v>
      </c>
      <c r="D38" s="34"/>
      <c r="E38" s="51" t="s">
        <v>58</v>
      </c>
      <c r="F38" s="34"/>
      <c r="G38" s="51" t="s">
        <v>58</v>
      </c>
      <c r="H38" s="34"/>
      <c r="I38" s="51" t="s">
        <v>58</v>
      </c>
      <c r="J38" s="34"/>
      <c r="K38" s="51" t="s">
        <v>17</v>
      </c>
      <c r="R38" s="34"/>
      <c r="S38" s="32"/>
      <c r="T38" s="3"/>
      <c r="U38" s="3"/>
      <c r="V38" s="3"/>
      <c r="W38" s="3"/>
      <c r="X38" s="3"/>
      <c r="Y38" s="3"/>
      <c r="Z38" s="35"/>
      <c r="AA38" s="17"/>
      <c r="AB38" s="17"/>
    </row>
    <row r="39" ht="12.75" customHeight="1">
      <c r="A39" s="103"/>
      <c r="B39" s="37"/>
      <c r="C39" s="52" t="s">
        <v>30</v>
      </c>
      <c r="D39" s="39"/>
      <c r="E39" s="52" t="s">
        <v>30</v>
      </c>
      <c r="F39" s="39"/>
      <c r="G39" s="52" t="s">
        <v>30</v>
      </c>
      <c r="H39" s="39"/>
      <c r="I39" s="52" t="s">
        <v>30</v>
      </c>
      <c r="J39" s="39"/>
      <c r="K39" s="52" t="s">
        <v>30</v>
      </c>
      <c r="L39" s="40"/>
      <c r="M39" s="40"/>
      <c r="N39" s="40"/>
      <c r="O39" s="40"/>
      <c r="P39" s="40"/>
      <c r="Q39" s="40"/>
      <c r="R39" s="39"/>
      <c r="S39" s="53"/>
      <c r="T39" s="37"/>
      <c r="U39" s="37"/>
      <c r="V39" s="37"/>
      <c r="W39" s="37"/>
      <c r="X39" s="37"/>
      <c r="Y39" s="37"/>
      <c r="Z39" s="41"/>
      <c r="AA39" s="17"/>
      <c r="AB39" s="17"/>
    </row>
    <row r="40" ht="12.75" customHeight="1">
      <c r="A40" s="20">
        <f>S34+1</f>
        <v>46054</v>
      </c>
      <c r="B40" s="21"/>
      <c r="C40" s="22">
        <f>A40+1</f>
        <v>46055</v>
      </c>
      <c r="D40" s="23"/>
      <c r="E40" s="63" t="s">
        <v>37</v>
      </c>
      <c r="F40" s="64"/>
      <c r="G40" s="64"/>
      <c r="H40" s="64"/>
      <c r="I40" s="64"/>
      <c r="J40" s="64"/>
      <c r="K40" s="64"/>
      <c r="L40" s="64"/>
      <c r="M40" s="64"/>
      <c r="N40" s="64"/>
      <c r="O40" s="64"/>
      <c r="P40" s="64"/>
      <c r="Q40" s="64"/>
      <c r="R40" s="64"/>
      <c r="S40" s="64"/>
      <c r="T40" s="64"/>
      <c r="U40" s="64"/>
      <c r="V40" s="64"/>
      <c r="W40" s="64"/>
      <c r="X40" s="64"/>
      <c r="Y40" s="64"/>
      <c r="Z40" s="65"/>
    </row>
    <row r="41" ht="12.75" customHeight="1">
      <c r="A41" s="32"/>
      <c r="B41" s="3"/>
      <c r="C41" s="33"/>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c r="AB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8">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A27:AB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7" width="8.63"/>
  </cols>
  <sheetData>
    <row r="1" ht="15.0" customHeight="1">
      <c r="A1" s="104">
        <v>45689.0</v>
      </c>
      <c r="I1" s="1"/>
      <c r="J1" s="1"/>
      <c r="K1" s="2">
        <f>DATE(YEAR(A1),MONTH(A1)-1,1)</f>
        <v>45658</v>
      </c>
      <c r="L1" s="3"/>
      <c r="M1" s="3"/>
      <c r="N1" s="3"/>
      <c r="O1" s="3"/>
      <c r="P1" s="3"/>
      <c r="Q1" s="3"/>
      <c r="R1" s="4"/>
      <c r="S1" s="2">
        <f>DATE(YEAR(A1),MONTH(A1)+1,1)</f>
        <v>45717</v>
      </c>
      <c r="T1" s="3"/>
      <c r="U1" s="3"/>
      <c r="V1" s="3"/>
      <c r="W1" s="3"/>
      <c r="X1" s="3"/>
      <c r="Y1" s="3"/>
      <c r="Z1" s="4"/>
      <c r="AA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row>
    <row r="3" ht="9.0" customHeight="1">
      <c r="I3" s="1"/>
      <c r="J3" s="1"/>
      <c r="K3" s="6" t="str">
        <f>IF(MONTH($K$1)&lt;&gt;MONTH($K$1-(WEEKDAY($K$1,1)-(start_day-1))-IF((WEEKDAY($K$1,1)-(start_day-1))&lt;=0,7,0)+(ROW(K3)-ROW($K$3))*7+(COLUMN(K3)-COLUMN($K$3)+1)),"",$K$1-(WEEKDAY($K$1,1)-(start_day-1))-IF((WEEKDAY($K$1,1)-(start_day-1))&lt;=0,7,0)+(ROW(K3)-ROW($K$3))*7+(COLUMN(K3)-COLUMN($K$3)+1))</f>
        <v/>
      </c>
      <c r="L3" s="6" t="str">
        <f>IF(MONTH($K$1)&lt;&gt;MONTH($K$1-(WEEKDAY($K$1,1)-(start_day-1))-IF((WEEKDAY($K$1,1)-(start_day-1))&lt;=0,7,0)+(ROW(L3)-ROW($K$3))*7+(COLUMN(L3)-COLUMN($K$3)+1)),"",$K$1-(WEEKDAY($K$1,1)-(start_day-1))-IF((WEEKDAY($K$1,1)-(start_day-1))&lt;=0,7,0)+(ROW(L3)-ROW($K$3))*7+(COLUMN(L3)-COLUMN($K$3)+1))</f>
        <v/>
      </c>
      <c r="M3" s="6" t="str">
        <f>IF(MONTH($K$1)&lt;&gt;MONTH($K$1-(WEEKDAY($K$1,1)-(start_day-1))-IF((WEEKDAY($K$1,1)-(start_day-1))&lt;=0,7,0)+(ROW(M3)-ROW($K$3))*7+(COLUMN(M3)-COLUMN($K$3)+1)),"",$K$1-(WEEKDAY($K$1,1)-(start_day-1))-IF((WEEKDAY($K$1,1)-(start_day-1))&lt;=0,7,0)+(ROW(M3)-ROW($K$3))*7+(COLUMN(M3)-COLUMN($K$3)+1))</f>
        <v/>
      </c>
      <c r="N3" s="6">
        <f>IF(MONTH($K$1)&lt;&gt;MONTH($K$1-(WEEKDAY($K$1,1)-(start_day-1))-IF((WEEKDAY($K$1,1)-(start_day-1))&lt;=0,7,0)+(ROW(N3)-ROW($K$3))*7+(COLUMN(N3)-COLUMN($K$3)+1)),"",$K$1-(WEEKDAY($K$1,1)-(start_day-1))-IF((WEEKDAY($K$1,1)-(start_day-1))&lt;=0,7,0)+(ROW(N3)-ROW($K$3))*7+(COLUMN(N3)-COLUMN($K$3)+1))</f>
        <v>45658</v>
      </c>
      <c r="O3" s="6">
        <f>IF(MONTH($K$1)&lt;&gt;MONTH($K$1-(WEEKDAY($K$1,1)-(start_day-1))-IF((WEEKDAY($K$1,1)-(start_day-1))&lt;=0,7,0)+(ROW(O3)-ROW($K$3))*7+(COLUMN(O3)-COLUMN($K$3)+1)),"",$K$1-(WEEKDAY($K$1,1)-(start_day-1))-IF((WEEKDAY($K$1,1)-(start_day-1))&lt;=0,7,0)+(ROW(O3)-ROW($K$3))*7+(COLUMN(O3)-COLUMN($K$3)+1))</f>
        <v>45659</v>
      </c>
      <c r="P3" s="6">
        <f>IF(MONTH($K$1)&lt;&gt;MONTH($K$1-(WEEKDAY($K$1,1)-(start_day-1))-IF((WEEKDAY($K$1,1)-(start_day-1))&lt;=0,7,0)+(ROW(P3)-ROW($K$3))*7+(COLUMN(P3)-COLUMN($K$3)+1)),"",$K$1-(WEEKDAY($K$1,1)-(start_day-1))-IF((WEEKDAY($K$1,1)-(start_day-1))&lt;=0,7,0)+(ROW(P3)-ROW($K$3))*7+(COLUMN(P3)-COLUMN($K$3)+1))</f>
        <v>45660</v>
      </c>
      <c r="Q3" s="6">
        <f>IF(MONTH($K$1)&lt;&gt;MONTH($K$1-(WEEKDAY($K$1,1)-(start_day-1))-IF((WEEKDAY($K$1,1)-(start_day-1))&lt;=0,7,0)+(ROW(Q3)-ROW($K$3))*7+(COLUMN(Q3)-COLUMN($K$3)+1)),"",$K$1-(WEEKDAY($K$1,1)-(start_day-1))-IF((WEEKDAY($K$1,1)-(start_day-1))&lt;=0,7,0)+(ROW(Q3)-ROW($K$3))*7+(COLUMN(Q3)-COLUMN($K$3)+1))</f>
        <v>45661</v>
      </c>
      <c r="R3" s="4"/>
      <c r="S3" s="6" t="str">
        <f>IF(MONTH($S$1)&lt;&gt;MONTH($S$1-(WEEKDAY($S$1,1)-(start_day-1))-IF((WEEKDAY($S$1,1)-(start_day-1))&lt;=0,7,0)+(ROW(S3)-ROW($S$3))*7+(COLUMN(S3)-COLUMN($S$3)+1)),"",$S$1-(WEEKDAY($S$1,1)-(start_day-1))-IF((WEEKDAY($S$1,1)-(start_day-1))&lt;=0,7,0)+(ROW(S3)-ROW($S$3))*7+(COLUMN(S3)-COLUMN($S$3)+1))</f>
        <v/>
      </c>
      <c r="T3" s="6" t="str">
        <f>IF(MONTH($S$1)&lt;&gt;MONTH($S$1-(WEEKDAY($S$1,1)-(start_day-1))-IF((WEEKDAY($S$1,1)-(start_day-1))&lt;=0,7,0)+(ROW(T3)-ROW($S$3))*7+(COLUMN(T3)-COLUMN($S$3)+1)),"",$S$1-(WEEKDAY($S$1,1)-(start_day-1))-IF((WEEKDAY($S$1,1)-(start_day-1))&lt;=0,7,0)+(ROW(T3)-ROW($S$3))*7+(COLUMN(T3)-COLUMN($S$3)+1))</f>
        <v/>
      </c>
      <c r="U3" s="6" t="str">
        <f>IF(MONTH($S$1)&lt;&gt;MONTH($S$1-(WEEKDAY($S$1,1)-(start_day-1))-IF((WEEKDAY($S$1,1)-(start_day-1))&lt;=0,7,0)+(ROW(U3)-ROW($S$3))*7+(COLUMN(U3)-COLUMN($S$3)+1)),"",$S$1-(WEEKDAY($S$1,1)-(start_day-1))-IF((WEEKDAY($S$1,1)-(start_day-1))&lt;=0,7,0)+(ROW(U3)-ROW($S$3))*7+(COLUMN(U3)-COLUMN($S$3)+1))</f>
        <v/>
      </c>
      <c r="V3" s="6" t="str">
        <f>IF(MONTH($S$1)&lt;&gt;MONTH($S$1-(WEEKDAY($S$1,1)-(start_day-1))-IF((WEEKDAY($S$1,1)-(start_day-1))&lt;=0,7,0)+(ROW(V3)-ROW($S$3))*7+(COLUMN(V3)-COLUMN($S$3)+1)),"",$S$1-(WEEKDAY($S$1,1)-(start_day-1))-IF((WEEKDAY($S$1,1)-(start_day-1))&lt;=0,7,0)+(ROW(V3)-ROW($S$3))*7+(COLUMN(V3)-COLUMN($S$3)+1))</f>
        <v/>
      </c>
      <c r="W3" s="6" t="str">
        <f>IF(MONTH($S$1)&lt;&gt;MONTH($S$1-(WEEKDAY($S$1,1)-(start_day-1))-IF((WEEKDAY($S$1,1)-(start_day-1))&lt;=0,7,0)+(ROW(W3)-ROW($S$3))*7+(COLUMN(W3)-COLUMN($S$3)+1)),"",$S$1-(WEEKDAY($S$1,1)-(start_day-1))-IF((WEEKDAY($S$1,1)-(start_day-1))&lt;=0,7,0)+(ROW(W3)-ROW($S$3))*7+(COLUMN(W3)-COLUMN($S$3)+1))</f>
        <v/>
      </c>
      <c r="X3" s="6" t="str">
        <f>IF(MONTH($S$1)&lt;&gt;MONTH($S$1-(WEEKDAY($S$1,1)-(start_day-1))-IF((WEEKDAY($S$1,1)-(start_day-1))&lt;=0,7,0)+(ROW(X3)-ROW($S$3))*7+(COLUMN(X3)-COLUMN($S$3)+1)),"",$S$1-(WEEKDAY($S$1,1)-(start_day-1))-IF((WEEKDAY($S$1,1)-(start_day-1))&lt;=0,7,0)+(ROW(X3)-ROW($S$3))*7+(COLUMN(X3)-COLUMN($S$3)+1))</f>
        <v/>
      </c>
      <c r="Y3" s="6">
        <f>IF(MONTH($S$1)&lt;&gt;MONTH($S$1-(WEEKDAY($S$1,1)-(start_day-1))-IF((WEEKDAY($S$1,1)-(start_day-1))&lt;=0,7,0)+(ROW(Y3)-ROW($S$3))*7+(COLUMN(Y3)-COLUMN($S$3)+1)),"",$S$1-(WEEKDAY($S$1,1)-(start_day-1))-IF((WEEKDAY($S$1,1)-(start_day-1))&lt;=0,7,0)+(ROW(Y3)-ROW($S$3))*7+(COLUMN(Y3)-COLUMN($S$3)+1))</f>
        <v>45717</v>
      </c>
      <c r="Z3" s="7"/>
      <c r="AA3" s="7"/>
    </row>
    <row r="4" ht="9.0" customHeight="1">
      <c r="I4" s="1"/>
      <c r="J4" s="1"/>
      <c r="K4" s="6">
        <f>IF(MONTH($K$1)&lt;&gt;MONTH($K$1-(WEEKDAY($K$1,1)-(start_day-1))-IF((WEEKDAY($K$1,1)-(start_day-1))&lt;=0,7,0)+(ROW(K4)-ROW($K$3))*7+(COLUMN(K4)-COLUMN($K$3)+1)),"",$K$1-(WEEKDAY($K$1,1)-(start_day-1))-IF((WEEKDAY($K$1,1)-(start_day-1))&lt;=0,7,0)+(ROW(K4)-ROW($K$3))*7+(COLUMN(K4)-COLUMN($K$3)+1))</f>
        <v>45662</v>
      </c>
      <c r="L4" s="6">
        <f>IF(MONTH($K$1)&lt;&gt;MONTH($K$1-(WEEKDAY($K$1,1)-(start_day-1))-IF((WEEKDAY($K$1,1)-(start_day-1))&lt;=0,7,0)+(ROW(L4)-ROW($K$3))*7+(COLUMN(L4)-COLUMN($K$3)+1)),"",$K$1-(WEEKDAY($K$1,1)-(start_day-1))-IF((WEEKDAY($K$1,1)-(start_day-1))&lt;=0,7,0)+(ROW(L4)-ROW($K$3))*7+(COLUMN(L4)-COLUMN($K$3)+1))</f>
        <v>45663</v>
      </c>
      <c r="M4" s="6">
        <f>IF(MONTH($K$1)&lt;&gt;MONTH($K$1-(WEEKDAY($K$1,1)-(start_day-1))-IF((WEEKDAY($K$1,1)-(start_day-1))&lt;=0,7,0)+(ROW(M4)-ROW($K$3))*7+(COLUMN(M4)-COLUMN($K$3)+1)),"",$K$1-(WEEKDAY($K$1,1)-(start_day-1))-IF((WEEKDAY($K$1,1)-(start_day-1))&lt;=0,7,0)+(ROW(M4)-ROW($K$3))*7+(COLUMN(M4)-COLUMN($K$3)+1))</f>
        <v>45664</v>
      </c>
      <c r="N4" s="6">
        <f>IF(MONTH($K$1)&lt;&gt;MONTH($K$1-(WEEKDAY($K$1,1)-(start_day-1))-IF((WEEKDAY($K$1,1)-(start_day-1))&lt;=0,7,0)+(ROW(N4)-ROW($K$3))*7+(COLUMN(N4)-COLUMN($K$3)+1)),"",$K$1-(WEEKDAY($K$1,1)-(start_day-1))-IF((WEEKDAY($K$1,1)-(start_day-1))&lt;=0,7,0)+(ROW(N4)-ROW($K$3))*7+(COLUMN(N4)-COLUMN($K$3)+1))</f>
        <v>45665</v>
      </c>
      <c r="O4" s="6">
        <f>IF(MONTH($K$1)&lt;&gt;MONTH($K$1-(WEEKDAY($K$1,1)-(start_day-1))-IF((WEEKDAY($K$1,1)-(start_day-1))&lt;=0,7,0)+(ROW(O4)-ROW($K$3))*7+(COLUMN(O4)-COLUMN($K$3)+1)),"",$K$1-(WEEKDAY($K$1,1)-(start_day-1))-IF((WEEKDAY($K$1,1)-(start_day-1))&lt;=0,7,0)+(ROW(O4)-ROW($K$3))*7+(COLUMN(O4)-COLUMN($K$3)+1))</f>
        <v>45666</v>
      </c>
      <c r="P4" s="6">
        <f>IF(MONTH($K$1)&lt;&gt;MONTH($K$1-(WEEKDAY($K$1,1)-(start_day-1))-IF((WEEKDAY($K$1,1)-(start_day-1))&lt;=0,7,0)+(ROW(P4)-ROW($K$3))*7+(COLUMN(P4)-COLUMN($K$3)+1)),"",$K$1-(WEEKDAY($K$1,1)-(start_day-1))-IF((WEEKDAY($K$1,1)-(start_day-1))&lt;=0,7,0)+(ROW(P4)-ROW($K$3))*7+(COLUMN(P4)-COLUMN($K$3)+1))</f>
        <v>45667</v>
      </c>
      <c r="Q4" s="6">
        <f>IF(MONTH($K$1)&lt;&gt;MONTH($K$1-(WEEKDAY($K$1,1)-(start_day-1))-IF((WEEKDAY($K$1,1)-(start_day-1))&lt;=0,7,0)+(ROW(Q4)-ROW($K$3))*7+(COLUMN(Q4)-COLUMN($K$3)+1)),"",$K$1-(WEEKDAY($K$1,1)-(start_day-1))-IF((WEEKDAY($K$1,1)-(start_day-1))&lt;=0,7,0)+(ROW(Q4)-ROW($K$3))*7+(COLUMN(Q4)-COLUMN($K$3)+1))</f>
        <v>45668</v>
      </c>
      <c r="R4" s="4"/>
      <c r="S4" s="6">
        <f>IF(MONTH($S$1)&lt;&gt;MONTH($S$1-(WEEKDAY($S$1,1)-(start_day-1))-IF((WEEKDAY($S$1,1)-(start_day-1))&lt;=0,7,0)+(ROW(S4)-ROW($S$3))*7+(COLUMN(S4)-COLUMN($S$3)+1)),"",$S$1-(WEEKDAY($S$1,1)-(start_day-1))-IF((WEEKDAY($S$1,1)-(start_day-1))&lt;=0,7,0)+(ROW(S4)-ROW($S$3))*7+(COLUMN(S4)-COLUMN($S$3)+1))</f>
        <v>45718</v>
      </c>
      <c r="T4" s="6">
        <f>IF(MONTH($S$1)&lt;&gt;MONTH($S$1-(WEEKDAY($S$1,1)-(start_day-1))-IF((WEEKDAY($S$1,1)-(start_day-1))&lt;=0,7,0)+(ROW(T4)-ROW($S$3))*7+(COLUMN(T4)-COLUMN($S$3)+1)),"",$S$1-(WEEKDAY($S$1,1)-(start_day-1))-IF((WEEKDAY($S$1,1)-(start_day-1))&lt;=0,7,0)+(ROW(T4)-ROW($S$3))*7+(COLUMN(T4)-COLUMN($S$3)+1))</f>
        <v>45719</v>
      </c>
      <c r="U4" s="6">
        <f>IF(MONTH($S$1)&lt;&gt;MONTH($S$1-(WEEKDAY($S$1,1)-(start_day-1))-IF((WEEKDAY($S$1,1)-(start_day-1))&lt;=0,7,0)+(ROW(U4)-ROW($S$3))*7+(COLUMN(U4)-COLUMN($S$3)+1)),"",$S$1-(WEEKDAY($S$1,1)-(start_day-1))-IF((WEEKDAY($S$1,1)-(start_day-1))&lt;=0,7,0)+(ROW(U4)-ROW($S$3))*7+(COLUMN(U4)-COLUMN($S$3)+1))</f>
        <v>45720</v>
      </c>
      <c r="V4" s="6">
        <f>IF(MONTH($S$1)&lt;&gt;MONTH($S$1-(WEEKDAY($S$1,1)-(start_day-1))-IF((WEEKDAY($S$1,1)-(start_day-1))&lt;=0,7,0)+(ROW(V4)-ROW($S$3))*7+(COLUMN(V4)-COLUMN($S$3)+1)),"",$S$1-(WEEKDAY($S$1,1)-(start_day-1))-IF((WEEKDAY($S$1,1)-(start_day-1))&lt;=0,7,0)+(ROW(V4)-ROW($S$3))*7+(COLUMN(V4)-COLUMN($S$3)+1))</f>
        <v>45721</v>
      </c>
      <c r="W4" s="6">
        <f>IF(MONTH($S$1)&lt;&gt;MONTH($S$1-(WEEKDAY($S$1,1)-(start_day-1))-IF((WEEKDAY($S$1,1)-(start_day-1))&lt;=0,7,0)+(ROW(W4)-ROW($S$3))*7+(COLUMN(W4)-COLUMN($S$3)+1)),"",$S$1-(WEEKDAY($S$1,1)-(start_day-1))-IF((WEEKDAY($S$1,1)-(start_day-1))&lt;=0,7,0)+(ROW(W4)-ROW($S$3))*7+(COLUMN(W4)-COLUMN($S$3)+1))</f>
        <v>45722</v>
      </c>
      <c r="X4" s="6">
        <f>IF(MONTH($S$1)&lt;&gt;MONTH($S$1-(WEEKDAY($S$1,1)-(start_day-1))-IF((WEEKDAY($S$1,1)-(start_day-1))&lt;=0,7,0)+(ROW(X4)-ROW($S$3))*7+(COLUMN(X4)-COLUMN($S$3)+1)),"",$S$1-(WEEKDAY($S$1,1)-(start_day-1))-IF((WEEKDAY($S$1,1)-(start_day-1))&lt;=0,7,0)+(ROW(X4)-ROW($S$3))*7+(COLUMN(X4)-COLUMN($S$3)+1))</f>
        <v>45723</v>
      </c>
      <c r="Y4" s="6">
        <f>IF(MONTH($S$1)&lt;&gt;MONTH($S$1-(WEEKDAY($S$1,1)-(start_day-1))-IF((WEEKDAY($S$1,1)-(start_day-1))&lt;=0,7,0)+(ROW(Y4)-ROW($S$3))*7+(COLUMN(Y4)-COLUMN($S$3)+1)),"",$S$1-(WEEKDAY($S$1,1)-(start_day-1))-IF((WEEKDAY($S$1,1)-(start_day-1))&lt;=0,7,0)+(ROW(Y4)-ROW($S$3))*7+(COLUMN(Y4)-COLUMN($S$3)+1))</f>
        <v>45724</v>
      </c>
      <c r="Z4" s="7"/>
      <c r="AA4" s="7"/>
    </row>
    <row r="5" ht="9.0" customHeight="1">
      <c r="I5" s="1"/>
      <c r="J5" s="1"/>
      <c r="K5" s="6">
        <f>IF(MONTH($K$1)&lt;&gt;MONTH($K$1-(WEEKDAY($K$1,1)-(start_day-1))-IF((WEEKDAY($K$1,1)-(start_day-1))&lt;=0,7,0)+(ROW(K5)-ROW($K$3))*7+(COLUMN(K5)-COLUMN($K$3)+1)),"",$K$1-(WEEKDAY($K$1,1)-(start_day-1))-IF((WEEKDAY($K$1,1)-(start_day-1))&lt;=0,7,0)+(ROW(K5)-ROW($K$3))*7+(COLUMN(K5)-COLUMN($K$3)+1))</f>
        <v>45669</v>
      </c>
      <c r="L5" s="6">
        <f>IF(MONTH($K$1)&lt;&gt;MONTH($K$1-(WEEKDAY($K$1,1)-(start_day-1))-IF((WEEKDAY($K$1,1)-(start_day-1))&lt;=0,7,0)+(ROW(L5)-ROW($K$3))*7+(COLUMN(L5)-COLUMN($K$3)+1)),"",$K$1-(WEEKDAY($K$1,1)-(start_day-1))-IF((WEEKDAY($K$1,1)-(start_day-1))&lt;=0,7,0)+(ROW(L5)-ROW($K$3))*7+(COLUMN(L5)-COLUMN($K$3)+1))</f>
        <v>45670</v>
      </c>
      <c r="M5" s="6">
        <f>IF(MONTH($K$1)&lt;&gt;MONTH($K$1-(WEEKDAY($K$1,1)-(start_day-1))-IF((WEEKDAY($K$1,1)-(start_day-1))&lt;=0,7,0)+(ROW(M5)-ROW($K$3))*7+(COLUMN(M5)-COLUMN($K$3)+1)),"",$K$1-(WEEKDAY($K$1,1)-(start_day-1))-IF((WEEKDAY($K$1,1)-(start_day-1))&lt;=0,7,0)+(ROW(M5)-ROW($K$3))*7+(COLUMN(M5)-COLUMN($K$3)+1))</f>
        <v>45671</v>
      </c>
      <c r="N5" s="6">
        <f>IF(MONTH($K$1)&lt;&gt;MONTH($K$1-(WEEKDAY($K$1,1)-(start_day-1))-IF((WEEKDAY($K$1,1)-(start_day-1))&lt;=0,7,0)+(ROW(N5)-ROW($K$3))*7+(COLUMN(N5)-COLUMN($K$3)+1)),"",$K$1-(WEEKDAY($K$1,1)-(start_day-1))-IF((WEEKDAY($K$1,1)-(start_day-1))&lt;=0,7,0)+(ROW(N5)-ROW($K$3))*7+(COLUMN(N5)-COLUMN($K$3)+1))</f>
        <v>45672</v>
      </c>
      <c r="O5" s="6">
        <f>IF(MONTH($K$1)&lt;&gt;MONTH($K$1-(WEEKDAY($K$1,1)-(start_day-1))-IF((WEEKDAY($K$1,1)-(start_day-1))&lt;=0,7,0)+(ROW(O5)-ROW($K$3))*7+(COLUMN(O5)-COLUMN($K$3)+1)),"",$K$1-(WEEKDAY($K$1,1)-(start_day-1))-IF((WEEKDAY($K$1,1)-(start_day-1))&lt;=0,7,0)+(ROW(O5)-ROW($K$3))*7+(COLUMN(O5)-COLUMN($K$3)+1))</f>
        <v>45673</v>
      </c>
      <c r="P5" s="6">
        <f>IF(MONTH($K$1)&lt;&gt;MONTH($K$1-(WEEKDAY($K$1,1)-(start_day-1))-IF((WEEKDAY($K$1,1)-(start_day-1))&lt;=0,7,0)+(ROW(P5)-ROW($K$3))*7+(COLUMN(P5)-COLUMN($K$3)+1)),"",$K$1-(WEEKDAY($K$1,1)-(start_day-1))-IF((WEEKDAY($K$1,1)-(start_day-1))&lt;=0,7,0)+(ROW(P5)-ROW($K$3))*7+(COLUMN(P5)-COLUMN($K$3)+1))</f>
        <v>45674</v>
      </c>
      <c r="Q5" s="6">
        <f>IF(MONTH($K$1)&lt;&gt;MONTH($K$1-(WEEKDAY($K$1,1)-(start_day-1))-IF((WEEKDAY($K$1,1)-(start_day-1))&lt;=0,7,0)+(ROW(Q5)-ROW($K$3))*7+(COLUMN(Q5)-COLUMN($K$3)+1)),"",$K$1-(WEEKDAY($K$1,1)-(start_day-1))-IF((WEEKDAY($K$1,1)-(start_day-1))&lt;=0,7,0)+(ROW(Q5)-ROW($K$3))*7+(COLUMN(Q5)-COLUMN($K$3)+1))</f>
        <v>45675</v>
      </c>
      <c r="R5" s="4"/>
      <c r="S5" s="6">
        <f>IF(MONTH($S$1)&lt;&gt;MONTH($S$1-(WEEKDAY($S$1,1)-(start_day-1))-IF((WEEKDAY($S$1,1)-(start_day-1))&lt;=0,7,0)+(ROW(S5)-ROW($S$3))*7+(COLUMN(S5)-COLUMN($S$3)+1)),"",$S$1-(WEEKDAY($S$1,1)-(start_day-1))-IF((WEEKDAY($S$1,1)-(start_day-1))&lt;=0,7,0)+(ROW(S5)-ROW($S$3))*7+(COLUMN(S5)-COLUMN($S$3)+1))</f>
        <v>45725</v>
      </c>
      <c r="T5" s="6">
        <f>IF(MONTH($S$1)&lt;&gt;MONTH($S$1-(WEEKDAY($S$1,1)-(start_day-1))-IF((WEEKDAY($S$1,1)-(start_day-1))&lt;=0,7,0)+(ROW(T5)-ROW($S$3))*7+(COLUMN(T5)-COLUMN($S$3)+1)),"",$S$1-(WEEKDAY($S$1,1)-(start_day-1))-IF((WEEKDAY($S$1,1)-(start_day-1))&lt;=0,7,0)+(ROW(T5)-ROW($S$3))*7+(COLUMN(T5)-COLUMN($S$3)+1))</f>
        <v>45726</v>
      </c>
      <c r="U5" s="6">
        <f>IF(MONTH($S$1)&lt;&gt;MONTH($S$1-(WEEKDAY($S$1,1)-(start_day-1))-IF((WEEKDAY($S$1,1)-(start_day-1))&lt;=0,7,0)+(ROW(U5)-ROW($S$3))*7+(COLUMN(U5)-COLUMN($S$3)+1)),"",$S$1-(WEEKDAY($S$1,1)-(start_day-1))-IF((WEEKDAY($S$1,1)-(start_day-1))&lt;=0,7,0)+(ROW(U5)-ROW($S$3))*7+(COLUMN(U5)-COLUMN($S$3)+1))</f>
        <v>45727</v>
      </c>
      <c r="V5" s="6">
        <f>IF(MONTH($S$1)&lt;&gt;MONTH($S$1-(WEEKDAY($S$1,1)-(start_day-1))-IF((WEEKDAY($S$1,1)-(start_day-1))&lt;=0,7,0)+(ROW(V5)-ROW($S$3))*7+(COLUMN(V5)-COLUMN($S$3)+1)),"",$S$1-(WEEKDAY($S$1,1)-(start_day-1))-IF((WEEKDAY($S$1,1)-(start_day-1))&lt;=0,7,0)+(ROW(V5)-ROW($S$3))*7+(COLUMN(V5)-COLUMN($S$3)+1))</f>
        <v>45728</v>
      </c>
      <c r="W5" s="6">
        <f>IF(MONTH($S$1)&lt;&gt;MONTH($S$1-(WEEKDAY($S$1,1)-(start_day-1))-IF((WEEKDAY($S$1,1)-(start_day-1))&lt;=0,7,0)+(ROW(W5)-ROW($S$3))*7+(COLUMN(W5)-COLUMN($S$3)+1)),"",$S$1-(WEEKDAY($S$1,1)-(start_day-1))-IF((WEEKDAY($S$1,1)-(start_day-1))&lt;=0,7,0)+(ROW(W5)-ROW($S$3))*7+(COLUMN(W5)-COLUMN($S$3)+1))</f>
        <v>45729</v>
      </c>
      <c r="X5" s="6">
        <f>IF(MONTH($S$1)&lt;&gt;MONTH($S$1-(WEEKDAY($S$1,1)-(start_day-1))-IF((WEEKDAY($S$1,1)-(start_day-1))&lt;=0,7,0)+(ROW(X5)-ROW($S$3))*7+(COLUMN(X5)-COLUMN($S$3)+1)),"",$S$1-(WEEKDAY($S$1,1)-(start_day-1))-IF((WEEKDAY($S$1,1)-(start_day-1))&lt;=0,7,0)+(ROW(X5)-ROW($S$3))*7+(COLUMN(X5)-COLUMN($S$3)+1))</f>
        <v>45730</v>
      </c>
      <c r="Y5" s="6">
        <f>IF(MONTH($S$1)&lt;&gt;MONTH($S$1-(WEEKDAY($S$1,1)-(start_day-1))-IF((WEEKDAY($S$1,1)-(start_day-1))&lt;=0,7,0)+(ROW(Y5)-ROW($S$3))*7+(COLUMN(Y5)-COLUMN($S$3)+1)),"",$S$1-(WEEKDAY($S$1,1)-(start_day-1))-IF((WEEKDAY($S$1,1)-(start_day-1))&lt;=0,7,0)+(ROW(Y5)-ROW($S$3))*7+(COLUMN(Y5)-COLUMN($S$3)+1))</f>
        <v>45731</v>
      </c>
      <c r="Z5" s="7"/>
      <c r="AA5" s="7"/>
    </row>
    <row r="6" ht="9.0" customHeight="1">
      <c r="I6" s="1"/>
      <c r="J6" s="1"/>
      <c r="K6" s="6">
        <f>IF(MONTH($K$1)&lt;&gt;MONTH($K$1-(WEEKDAY($K$1,1)-(start_day-1))-IF((WEEKDAY($K$1,1)-(start_day-1))&lt;=0,7,0)+(ROW(K6)-ROW($K$3))*7+(COLUMN(K6)-COLUMN($K$3)+1)),"",$K$1-(WEEKDAY($K$1,1)-(start_day-1))-IF((WEEKDAY($K$1,1)-(start_day-1))&lt;=0,7,0)+(ROW(K6)-ROW($K$3))*7+(COLUMN(K6)-COLUMN($K$3)+1))</f>
        <v>45676</v>
      </c>
      <c r="L6" s="6">
        <f>IF(MONTH($K$1)&lt;&gt;MONTH($K$1-(WEEKDAY($K$1,1)-(start_day-1))-IF((WEEKDAY($K$1,1)-(start_day-1))&lt;=0,7,0)+(ROW(L6)-ROW($K$3))*7+(COLUMN(L6)-COLUMN($K$3)+1)),"",$K$1-(WEEKDAY($K$1,1)-(start_day-1))-IF((WEEKDAY($K$1,1)-(start_day-1))&lt;=0,7,0)+(ROW(L6)-ROW($K$3))*7+(COLUMN(L6)-COLUMN($K$3)+1))</f>
        <v>45677</v>
      </c>
      <c r="M6" s="6">
        <f>IF(MONTH($K$1)&lt;&gt;MONTH($K$1-(WEEKDAY($K$1,1)-(start_day-1))-IF((WEEKDAY($K$1,1)-(start_day-1))&lt;=0,7,0)+(ROW(M6)-ROW($K$3))*7+(COLUMN(M6)-COLUMN($K$3)+1)),"",$K$1-(WEEKDAY($K$1,1)-(start_day-1))-IF((WEEKDAY($K$1,1)-(start_day-1))&lt;=0,7,0)+(ROW(M6)-ROW($K$3))*7+(COLUMN(M6)-COLUMN($K$3)+1))</f>
        <v>45678</v>
      </c>
      <c r="N6" s="6">
        <f>IF(MONTH($K$1)&lt;&gt;MONTH($K$1-(WEEKDAY($K$1,1)-(start_day-1))-IF((WEEKDAY($K$1,1)-(start_day-1))&lt;=0,7,0)+(ROW(N6)-ROW($K$3))*7+(COLUMN(N6)-COLUMN($K$3)+1)),"",$K$1-(WEEKDAY($K$1,1)-(start_day-1))-IF((WEEKDAY($K$1,1)-(start_day-1))&lt;=0,7,0)+(ROW(N6)-ROW($K$3))*7+(COLUMN(N6)-COLUMN($K$3)+1))</f>
        <v>45679</v>
      </c>
      <c r="O6" s="6">
        <f>IF(MONTH($K$1)&lt;&gt;MONTH($K$1-(WEEKDAY($K$1,1)-(start_day-1))-IF((WEEKDAY($K$1,1)-(start_day-1))&lt;=0,7,0)+(ROW(O6)-ROW($K$3))*7+(COLUMN(O6)-COLUMN($K$3)+1)),"",$K$1-(WEEKDAY($K$1,1)-(start_day-1))-IF((WEEKDAY($K$1,1)-(start_day-1))&lt;=0,7,0)+(ROW(O6)-ROW($K$3))*7+(COLUMN(O6)-COLUMN($K$3)+1))</f>
        <v>45680</v>
      </c>
      <c r="P6" s="6">
        <f>IF(MONTH($K$1)&lt;&gt;MONTH($K$1-(WEEKDAY($K$1,1)-(start_day-1))-IF((WEEKDAY($K$1,1)-(start_day-1))&lt;=0,7,0)+(ROW(P6)-ROW($K$3))*7+(COLUMN(P6)-COLUMN($K$3)+1)),"",$K$1-(WEEKDAY($K$1,1)-(start_day-1))-IF((WEEKDAY($K$1,1)-(start_day-1))&lt;=0,7,0)+(ROW(P6)-ROW($K$3))*7+(COLUMN(P6)-COLUMN($K$3)+1))</f>
        <v>45681</v>
      </c>
      <c r="Q6" s="6">
        <f>IF(MONTH($K$1)&lt;&gt;MONTH($K$1-(WEEKDAY($K$1,1)-(start_day-1))-IF((WEEKDAY($K$1,1)-(start_day-1))&lt;=0,7,0)+(ROW(Q6)-ROW($K$3))*7+(COLUMN(Q6)-COLUMN($K$3)+1)),"",$K$1-(WEEKDAY($K$1,1)-(start_day-1))-IF((WEEKDAY($K$1,1)-(start_day-1))&lt;=0,7,0)+(ROW(Q6)-ROW($K$3))*7+(COLUMN(Q6)-COLUMN($K$3)+1))</f>
        <v>45682</v>
      </c>
      <c r="R6" s="4"/>
      <c r="S6" s="6">
        <f>IF(MONTH($S$1)&lt;&gt;MONTH($S$1-(WEEKDAY($S$1,1)-(start_day-1))-IF((WEEKDAY($S$1,1)-(start_day-1))&lt;=0,7,0)+(ROW(S6)-ROW($S$3))*7+(COLUMN(S6)-COLUMN($S$3)+1)),"",$S$1-(WEEKDAY($S$1,1)-(start_day-1))-IF((WEEKDAY($S$1,1)-(start_day-1))&lt;=0,7,0)+(ROW(S6)-ROW($S$3))*7+(COLUMN(S6)-COLUMN($S$3)+1))</f>
        <v>45732</v>
      </c>
      <c r="T6" s="6">
        <f>IF(MONTH($S$1)&lt;&gt;MONTH($S$1-(WEEKDAY($S$1,1)-(start_day-1))-IF((WEEKDAY($S$1,1)-(start_day-1))&lt;=0,7,0)+(ROW(T6)-ROW($S$3))*7+(COLUMN(T6)-COLUMN($S$3)+1)),"",$S$1-(WEEKDAY($S$1,1)-(start_day-1))-IF((WEEKDAY($S$1,1)-(start_day-1))&lt;=0,7,0)+(ROW(T6)-ROW($S$3))*7+(COLUMN(T6)-COLUMN($S$3)+1))</f>
        <v>45733</v>
      </c>
      <c r="U6" s="6">
        <f>IF(MONTH($S$1)&lt;&gt;MONTH($S$1-(WEEKDAY($S$1,1)-(start_day-1))-IF((WEEKDAY($S$1,1)-(start_day-1))&lt;=0,7,0)+(ROW(U6)-ROW($S$3))*7+(COLUMN(U6)-COLUMN($S$3)+1)),"",$S$1-(WEEKDAY($S$1,1)-(start_day-1))-IF((WEEKDAY($S$1,1)-(start_day-1))&lt;=0,7,0)+(ROW(U6)-ROW($S$3))*7+(COLUMN(U6)-COLUMN($S$3)+1))</f>
        <v>45734</v>
      </c>
      <c r="V6" s="6">
        <f>IF(MONTH($S$1)&lt;&gt;MONTH($S$1-(WEEKDAY($S$1,1)-(start_day-1))-IF((WEEKDAY($S$1,1)-(start_day-1))&lt;=0,7,0)+(ROW(V6)-ROW($S$3))*7+(COLUMN(V6)-COLUMN($S$3)+1)),"",$S$1-(WEEKDAY($S$1,1)-(start_day-1))-IF((WEEKDAY($S$1,1)-(start_day-1))&lt;=0,7,0)+(ROW(V6)-ROW($S$3))*7+(COLUMN(V6)-COLUMN($S$3)+1))</f>
        <v>45735</v>
      </c>
      <c r="W6" s="6">
        <f>IF(MONTH($S$1)&lt;&gt;MONTH($S$1-(WEEKDAY($S$1,1)-(start_day-1))-IF((WEEKDAY($S$1,1)-(start_day-1))&lt;=0,7,0)+(ROW(W6)-ROW($S$3))*7+(COLUMN(W6)-COLUMN($S$3)+1)),"",$S$1-(WEEKDAY($S$1,1)-(start_day-1))-IF((WEEKDAY($S$1,1)-(start_day-1))&lt;=0,7,0)+(ROW(W6)-ROW($S$3))*7+(COLUMN(W6)-COLUMN($S$3)+1))</f>
        <v>45736</v>
      </c>
      <c r="X6" s="6">
        <f>IF(MONTH($S$1)&lt;&gt;MONTH($S$1-(WEEKDAY($S$1,1)-(start_day-1))-IF((WEEKDAY($S$1,1)-(start_day-1))&lt;=0,7,0)+(ROW(X6)-ROW($S$3))*7+(COLUMN(X6)-COLUMN($S$3)+1)),"",$S$1-(WEEKDAY($S$1,1)-(start_day-1))-IF((WEEKDAY($S$1,1)-(start_day-1))&lt;=0,7,0)+(ROW(X6)-ROW($S$3))*7+(COLUMN(X6)-COLUMN($S$3)+1))</f>
        <v>45737</v>
      </c>
      <c r="Y6" s="6">
        <f>IF(MONTH($S$1)&lt;&gt;MONTH($S$1-(WEEKDAY($S$1,1)-(start_day-1))-IF((WEEKDAY($S$1,1)-(start_day-1))&lt;=0,7,0)+(ROW(Y6)-ROW($S$3))*7+(COLUMN(Y6)-COLUMN($S$3)+1)),"",$S$1-(WEEKDAY($S$1,1)-(start_day-1))-IF((WEEKDAY($S$1,1)-(start_day-1))&lt;=0,7,0)+(ROW(Y6)-ROW($S$3))*7+(COLUMN(Y6)-COLUMN($S$3)+1))</f>
        <v>45738</v>
      </c>
      <c r="Z6" s="7"/>
      <c r="AA6" s="7"/>
    </row>
    <row r="7" ht="9.0" customHeight="1">
      <c r="I7" s="1"/>
      <c r="J7" s="1"/>
      <c r="K7" s="6">
        <f>IF(MONTH($K$1)&lt;&gt;MONTH($K$1-(WEEKDAY($K$1,1)-(start_day-1))-IF((WEEKDAY($K$1,1)-(start_day-1))&lt;=0,7,0)+(ROW(K7)-ROW($K$3))*7+(COLUMN(K7)-COLUMN($K$3)+1)),"",$K$1-(WEEKDAY($K$1,1)-(start_day-1))-IF((WEEKDAY($K$1,1)-(start_day-1))&lt;=0,7,0)+(ROW(K7)-ROW($K$3))*7+(COLUMN(K7)-COLUMN($K$3)+1))</f>
        <v>45683</v>
      </c>
      <c r="L7" s="6">
        <f>IF(MONTH($K$1)&lt;&gt;MONTH($K$1-(WEEKDAY($K$1,1)-(start_day-1))-IF((WEEKDAY($K$1,1)-(start_day-1))&lt;=0,7,0)+(ROW(L7)-ROW($K$3))*7+(COLUMN(L7)-COLUMN($K$3)+1)),"",$K$1-(WEEKDAY($K$1,1)-(start_day-1))-IF((WEEKDAY($K$1,1)-(start_day-1))&lt;=0,7,0)+(ROW(L7)-ROW($K$3))*7+(COLUMN(L7)-COLUMN($K$3)+1))</f>
        <v>45684</v>
      </c>
      <c r="M7" s="6">
        <f>IF(MONTH($K$1)&lt;&gt;MONTH($K$1-(WEEKDAY($K$1,1)-(start_day-1))-IF((WEEKDAY($K$1,1)-(start_day-1))&lt;=0,7,0)+(ROW(M7)-ROW($K$3))*7+(COLUMN(M7)-COLUMN($K$3)+1)),"",$K$1-(WEEKDAY($K$1,1)-(start_day-1))-IF((WEEKDAY($K$1,1)-(start_day-1))&lt;=0,7,0)+(ROW(M7)-ROW($K$3))*7+(COLUMN(M7)-COLUMN($K$3)+1))</f>
        <v>45685</v>
      </c>
      <c r="N7" s="6">
        <f>IF(MONTH($K$1)&lt;&gt;MONTH($K$1-(WEEKDAY($K$1,1)-(start_day-1))-IF((WEEKDAY($K$1,1)-(start_day-1))&lt;=0,7,0)+(ROW(N7)-ROW($K$3))*7+(COLUMN(N7)-COLUMN($K$3)+1)),"",$K$1-(WEEKDAY($K$1,1)-(start_day-1))-IF((WEEKDAY($K$1,1)-(start_day-1))&lt;=0,7,0)+(ROW(N7)-ROW($K$3))*7+(COLUMN(N7)-COLUMN($K$3)+1))</f>
        <v>45686</v>
      </c>
      <c r="O7" s="6">
        <f>IF(MONTH($K$1)&lt;&gt;MONTH($K$1-(WEEKDAY($K$1,1)-(start_day-1))-IF((WEEKDAY($K$1,1)-(start_day-1))&lt;=0,7,0)+(ROW(O7)-ROW($K$3))*7+(COLUMN(O7)-COLUMN($K$3)+1)),"",$K$1-(WEEKDAY($K$1,1)-(start_day-1))-IF((WEEKDAY($K$1,1)-(start_day-1))&lt;=0,7,0)+(ROW(O7)-ROW($K$3))*7+(COLUMN(O7)-COLUMN($K$3)+1))</f>
        <v>45687</v>
      </c>
      <c r="P7" s="6">
        <f>IF(MONTH($K$1)&lt;&gt;MONTH($K$1-(WEEKDAY($K$1,1)-(start_day-1))-IF((WEEKDAY($K$1,1)-(start_day-1))&lt;=0,7,0)+(ROW(P7)-ROW($K$3))*7+(COLUMN(P7)-COLUMN($K$3)+1)),"",$K$1-(WEEKDAY($K$1,1)-(start_day-1))-IF((WEEKDAY($K$1,1)-(start_day-1))&lt;=0,7,0)+(ROW(P7)-ROW($K$3))*7+(COLUMN(P7)-COLUMN($K$3)+1))</f>
        <v>45688</v>
      </c>
      <c r="Q7" s="6" t="str">
        <f>IF(MONTH($K$1)&lt;&gt;MONTH($K$1-(WEEKDAY($K$1,1)-(start_day-1))-IF((WEEKDAY($K$1,1)-(start_day-1))&lt;=0,7,0)+(ROW(Q7)-ROW($K$3))*7+(COLUMN(Q7)-COLUMN($K$3)+1)),"",$K$1-(WEEKDAY($K$1,1)-(start_day-1))-IF((WEEKDAY($K$1,1)-(start_day-1))&lt;=0,7,0)+(ROW(Q7)-ROW($K$3))*7+(COLUMN(Q7)-COLUMN($K$3)+1))</f>
        <v/>
      </c>
      <c r="R7" s="4"/>
      <c r="S7" s="6">
        <f>IF(MONTH($S$1)&lt;&gt;MONTH($S$1-(WEEKDAY($S$1,1)-(start_day-1))-IF((WEEKDAY($S$1,1)-(start_day-1))&lt;=0,7,0)+(ROW(S7)-ROW($S$3))*7+(COLUMN(S7)-COLUMN($S$3)+1)),"",$S$1-(WEEKDAY($S$1,1)-(start_day-1))-IF((WEEKDAY($S$1,1)-(start_day-1))&lt;=0,7,0)+(ROW(S7)-ROW($S$3))*7+(COLUMN(S7)-COLUMN($S$3)+1))</f>
        <v>45739</v>
      </c>
      <c r="T7" s="6">
        <f>IF(MONTH($S$1)&lt;&gt;MONTH($S$1-(WEEKDAY($S$1,1)-(start_day-1))-IF((WEEKDAY($S$1,1)-(start_day-1))&lt;=0,7,0)+(ROW(T7)-ROW($S$3))*7+(COLUMN(T7)-COLUMN($S$3)+1)),"",$S$1-(WEEKDAY($S$1,1)-(start_day-1))-IF((WEEKDAY($S$1,1)-(start_day-1))&lt;=0,7,0)+(ROW(T7)-ROW($S$3))*7+(COLUMN(T7)-COLUMN($S$3)+1))</f>
        <v>45740</v>
      </c>
      <c r="U7" s="6">
        <f>IF(MONTH($S$1)&lt;&gt;MONTH($S$1-(WEEKDAY($S$1,1)-(start_day-1))-IF((WEEKDAY($S$1,1)-(start_day-1))&lt;=0,7,0)+(ROW(U7)-ROW($S$3))*7+(COLUMN(U7)-COLUMN($S$3)+1)),"",$S$1-(WEEKDAY($S$1,1)-(start_day-1))-IF((WEEKDAY($S$1,1)-(start_day-1))&lt;=0,7,0)+(ROW(U7)-ROW($S$3))*7+(COLUMN(U7)-COLUMN($S$3)+1))</f>
        <v>45741</v>
      </c>
      <c r="V7" s="6">
        <f>IF(MONTH($S$1)&lt;&gt;MONTH($S$1-(WEEKDAY($S$1,1)-(start_day-1))-IF((WEEKDAY($S$1,1)-(start_day-1))&lt;=0,7,0)+(ROW(V7)-ROW($S$3))*7+(COLUMN(V7)-COLUMN($S$3)+1)),"",$S$1-(WEEKDAY($S$1,1)-(start_day-1))-IF((WEEKDAY($S$1,1)-(start_day-1))&lt;=0,7,0)+(ROW(V7)-ROW($S$3))*7+(COLUMN(V7)-COLUMN($S$3)+1))</f>
        <v>45742</v>
      </c>
      <c r="W7" s="6">
        <f>IF(MONTH($S$1)&lt;&gt;MONTH($S$1-(WEEKDAY($S$1,1)-(start_day-1))-IF((WEEKDAY($S$1,1)-(start_day-1))&lt;=0,7,0)+(ROW(W7)-ROW($S$3))*7+(COLUMN(W7)-COLUMN($S$3)+1)),"",$S$1-(WEEKDAY($S$1,1)-(start_day-1))-IF((WEEKDAY($S$1,1)-(start_day-1))&lt;=0,7,0)+(ROW(W7)-ROW($S$3))*7+(COLUMN(W7)-COLUMN($S$3)+1))</f>
        <v>45743</v>
      </c>
      <c r="X7" s="6">
        <f>IF(MONTH($S$1)&lt;&gt;MONTH($S$1-(WEEKDAY($S$1,1)-(start_day-1))-IF((WEEKDAY($S$1,1)-(start_day-1))&lt;=0,7,0)+(ROW(X7)-ROW($S$3))*7+(COLUMN(X7)-COLUMN($S$3)+1)),"",$S$1-(WEEKDAY($S$1,1)-(start_day-1))-IF((WEEKDAY($S$1,1)-(start_day-1))&lt;=0,7,0)+(ROW(X7)-ROW($S$3))*7+(COLUMN(X7)-COLUMN($S$3)+1))</f>
        <v>45744</v>
      </c>
      <c r="Y7" s="6">
        <f>IF(MONTH($S$1)&lt;&gt;MONTH($S$1-(WEEKDAY($S$1,1)-(start_day-1))-IF((WEEKDAY($S$1,1)-(start_day-1))&lt;=0,7,0)+(ROW(Y7)-ROW($S$3))*7+(COLUMN(Y7)-COLUMN($S$3)+1)),"",$S$1-(WEEKDAY($S$1,1)-(start_day-1))-IF((WEEKDAY($S$1,1)-(start_day-1))&lt;=0,7,0)+(ROW(Y7)-ROW($S$3))*7+(COLUMN(Y7)-COLUMN($S$3)+1))</f>
        <v>45745</v>
      </c>
      <c r="Z7" s="7"/>
      <c r="AA7" s="7"/>
    </row>
    <row r="8" ht="9.0" customHeight="1">
      <c r="A8" s="8"/>
      <c r="B8" s="8"/>
      <c r="C8" s="8"/>
      <c r="D8" s="8"/>
      <c r="E8" s="8"/>
      <c r="F8" s="8"/>
      <c r="G8" s="8"/>
      <c r="H8" s="8"/>
      <c r="I8" s="9"/>
      <c r="J8" s="9"/>
      <c r="K8" s="6" t="str">
        <f>IF(MONTH($K$1)&lt;&gt;MONTH($K$1-(WEEKDAY($K$1,1)-(start_day-1))-IF((WEEKDAY($K$1,1)-(start_day-1))&lt;=0,7,0)+(ROW(K8)-ROW($K$3))*7+(COLUMN(K8)-COLUMN($K$3)+1)),"",$K$1-(WEEKDAY($K$1,1)-(start_day-1))-IF((WEEKDAY($K$1,1)-(start_day-1))&lt;=0,7,0)+(ROW(K8)-ROW($K$3))*7+(COLUMN(K8)-COLUMN($K$3)+1))</f>
        <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f>IF(MONTH($S$1)&lt;&gt;MONTH($S$1-(WEEKDAY($S$1,1)-(start_day-1))-IF((WEEKDAY($S$1,1)-(start_day-1))&lt;=0,7,0)+(ROW(S8)-ROW($S$3))*7+(COLUMN(S8)-COLUMN($S$3)+1)),"",$S$1-(WEEKDAY($S$1,1)-(start_day-1))-IF((WEEKDAY($S$1,1)-(start_day-1))&lt;=0,7,0)+(ROW(S8)-ROW($S$3))*7+(COLUMN(S8)-COLUMN($S$3)+1))</f>
        <v>45746</v>
      </c>
      <c r="T8" s="6">
        <f>IF(MONTH($S$1)&lt;&gt;MONTH($S$1-(WEEKDAY($S$1,1)-(start_day-1))-IF((WEEKDAY($S$1,1)-(start_day-1))&lt;=0,7,0)+(ROW(T8)-ROW($S$3))*7+(COLUMN(T8)-COLUMN($S$3)+1)),"",$S$1-(WEEKDAY($S$1,1)-(start_day-1))-IF((WEEKDAY($S$1,1)-(start_day-1))&lt;=0,7,0)+(ROW(T8)-ROW($S$3))*7+(COLUMN(T8)-COLUMN($S$3)+1))</f>
        <v>45747</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row>
    <row r="9" ht="21.0" customHeight="1">
      <c r="A9" s="13">
        <f>A10</f>
        <v>45689</v>
      </c>
      <c r="B9" s="14"/>
      <c r="C9" s="15">
        <f>C10</f>
        <v>45690</v>
      </c>
      <c r="D9" s="14"/>
      <c r="E9" s="15">
        <f>E10</f>
        <v>45691</v>
      </c>
      <c r="F9" s="14"/>
      <c r="G9" s="15">
        <f>G10</f>
        <v>45692</v>
      </c>
      <c r="H9" s="14"/>
      <c r="I9" s="15">
        <f>I10</f>
        <v>45693</v>
      </c>
      <c r="J9" s="14"/>
      <c r="K9" s="15">
        <f>K10</f>
        <v>45694</v>
      </c>
      <c r="L9" s="14"/>
      <c r="M9" s="14"/>
      <c r="N9" s="14"/>
      <c r="O9" s="14"/>
      <c r="P9" s="14"/>
      <c r="Q9" s="14"/>
      <c r="R9" s="14"/>
      <c r="S9" s="15">
        <f>S10</f>
        <v>45695</v>
      </c>
      <c r="T9" s="14"/>
      <c r="U9" s="14"/>
      <c r="V9" s="14"/>
      <c r="W9" s="14"/>
      <c r="X9" s="14"/>
      <c r="Y9" s="14"/>
      <c r="Z9" s="16"/>
      <c r="AA9" s="17"/>
    </row>
    <row r="10">
      <c r="A10" s="20">
        <f>$A$1-(WEEKDAY($A$1,1)-(start_day-1))-IF((WEEKDAY($A$1,1)-(start_day-1))&lt;=0,7,0)+7</f>
        <v>45689</v>
      </c>
      <c r="B10" s="21"/>
      <c r="C10" s="22">
        <f>A10+1</f>
        <v>45690</v>
      </c>
      <c r="D10" s="23"/>
      <c r="E10" s="22">
        <f>C10+1</f>
        <v>45691</v>
      </c>
      <c r="F10" s="23"/>
      <c r="G10" s="22">
        <f>E10+1</f>
        <v>45692</v>
      </c>
      <c r="H10" s="23"/>
      <c r="I10" s="22">
        <f>G10+1</f>
        <v>45693</v>
      </c>
      <c r="J10" s="23"/>
      <c r="K10" s="22">
        <f>I10+1</f>
        <v>45694</v>
      </c>
      <c r="L10" s="24"/>
      <c r="M10" s="25"/>
      <c r="N10" s="24"/>
      <c r="O10" s="24"/>
      <c r="P10" s="24"/>
      <c r="Q10" s="24"/>
      <c r="R10" s="26"/>
      <c r="S10" s="27">
        <f>K10+1</f>
        <v>45695</v>
      </c>
      <c r="T10" s="28"/>
      <c r="U10" s="29"/>
      <c r="V10" s="28"/>
      <c r="W10" s="28"/>
      <c r="X10" s="28"/>
      <c r="Y10" s="28"/>
      <c r="Z10" s="30"/>
      <c r="AA10" s="17"/>
    </row>
    <row r="11" ht="12.75" customHeight="1">
      <c r="A11" s="32"/>
      <c r="B11" s="3"/>
      <c r="C11" s="51" t="s">
        <v>99</v>
      </c>
      <c r="D11" s="34"/>
      <c r="E11" s="51" t="s">
        <v>99</v>
      </c>
      <c r="F11" s="34"/>
      <c r="G11" s="51" t="s">
        <v>99</v>
      </c>
      <c r="H11" s="34"/>
      <c r="I11" s="51" t="s">
        <v>99</v>
      </c>
      <c r="J11" s="34"/>
      <c r="K11" s="51" t="s">
        <v>100</v>
      </c>
      <c r="R11" s="34"/>
      <c r="S11" s="56"/>
      <c r="T11" s="3"/>
      <c r="U11" s="3"/>
      <c r="V11" s="3"/>
      <c r="W11" s="3"/>
      <c r="X11" s="3"/>
      <c r="Y11" s="3"/>
      <c r="Z11" s="35"/>
      <c r="AA11" s="17"/>
    </row>
    <row r="12" ht="12.75" customHeight="1">
      <c r="A12" s="32"/>
      <c r="B12" s="3"/>
      <c r="C12" s="33"/>
      <c r="D12" s="34"/>
      <c r="E12" s="33"/>
      <c r="F12" s="34"/>
      <c r="G12" s="33"/>
      <c r="H12" s="34"/>
      <c r="I12" s="33"/>
      <c r="J12" s="34"/>
      <c r="K12" s="54" t="s">
        <v>101</v>
      </c>
      <c r="R12" s="34"/>
      <c r="S12" s="32"/>
      <c r="T12" s="3"/>
      <c r="U12" s="3"/>
      <c r="V12" s="3"/>
      <c r="W12" s="3"/>
      <c r="X12" s="3"/>
      <c r="Y12" s="3"/>
      <c r="Z12" s="35"/>
      <c r="AA12" s="17"/>
    </row>
    <row r="13" ht="12.75" customHeight="1">
      <c r="A13" s="32"/>
      <c r="B13" s="3"/>
      <c r="C13" s="33"/>
      <c r="D13" s="34"/>
      <c r="E13" s="33"/>
      <c r="F13" s="34"/>
      <c r="G13" s="33"/>
      <c r="H13" s="34"/>
      <c r="I13" s="33"/>
      <c r="J13" s="34"/>
      <c r="K13" s="33"/>
      <c r="R13" s="34"/>
      <c r="S13" s="56"/>
      <c r="T13" s="3"/>
      <c r="U13" s="3"/>
      <c r="V13" s="3"/>
      <c r="W13" s="3"/>
      <c r="X13" s="3"/>
      <c r="Y13" s="3"/>
      <c r="Z13" s="35"/>
      <c r="AA13" s="17"/>
    </row>
    <row r="14" ht="12.75" customHeight="1">
      <c r="A14" s="32"/>
      <c r="B14" s="3"/>
      <c r="C14" s="51" t="s">
        <v>58</v>
      </c>
      <c r="D14" s="34"/>
      <c r="E14" s="51" t="s">
        <v>58</v>
      </c>
      <c r="F14" s="34"/>
      <c r="G14" s="51" t="s">
        <v>58</v>
      </c>
      <c r="H14" s="34"/>
      <c r="I14" s="51" t="s">
        <v>58</v>
      </c>
      <c r="J14" s="34"/>
      <c r="K14" s="51" t="s">
        <v>17</v>
      </c>
      <c r="R14" s="34"/>
      <c r="S14" s="58"/>
      <c r="T14" s="3"/>
      <c r="U14" s="3"/>
      <c r="V14" s="3"/>
      <c r="W14" s="3"/>
      <c r="X14" s="3"/>
      <c r="Y14" s="3"/>
      <c r="Z14" s="35"/>
      <c r="AA14" s="17"/>
    </row>
    <row r="15" ht="12.75" customHeight="1">
      <c r="A15" s="36"/>
      <c r="B15" s="37"/>
      <c r="C15" s="52" t="s">
        <v>30</v>
      </c>
      <c r="D15" s="39"/>
      <c r="E15" s="52" t="s">
        <v>30</v>
      </c>
      <c r="F15" s="39"/>
      <c r="G15" s="52" t="s">
        <v>30</v>
      </c>
      <c r="H15" s="39"/>
      <c r="I15" s="52" t="s">
        <v>30</v>
      </c>
      <c r="J15" s="39"/>
      <c r="K15" s="52" t="s">
        <v>30</v>
      </c>
      <c r="L15" s="40"/>
      <c r="M15" s="40"/>
      <c r="N15" s="40"/>
      <c r="O15" s="40"/>
      <c r="P15" s="40"/>
      <c r="Q15" s="40"/>
      <c r="R15" s="39"/>
      <c r="S15" s="78"/>
      <c r="T15" s="37"/>
      <c r="U15" s="37"/>
      <c r="V15" s="37"/>
      <c r="W15" s="37"/>
      <c r="X15" s="37"/>
      <c r="Y15" s="37"/>
      <c r="Z15" s="41"/>
      <c r="AA15" s="17"/>
    </row>
    <row r="16">
      <c r="A16" s="20">
        <f>S10+1</f>
        <v>45696</v>
      </c>
      <c r="B16" s="21"/>
      <c r="C16" s="59">
        <f>A16+1</f>
        <v>45697</v>
      </c>
      <c r="D16" s="60"/>
      <c r="E16" s="59">
        <f>C16+1</f>
        <v>45698</v>
      </c>
      <c r="F16" s="60"/>
      <c r="G16" s="59">
        <f>E16+1</f>
        <v>45699</v>
      </c>
      <c r="H16" s="60"/>
      <c r="I16" s="59">
        <f>G16+1</f>
        <v>45700</v>
      </c>
      <c r="J16" s="60"/>
      <c r="K16" s="22">
        <f>I16+1</f>
        <v>45701</v>
      </c>
      <c r="L16" s="24"/>
      <c r="M16" s="25"/>
      <c r="N16" s="24"/>
      <c r="O16" s="24"/>
      <c r="P16" s="24"/>
      <c r="Q16" s="24"/>
      <c r="R16" s="26"/>
      <c r="S16" s="27">
        <f>K16+1</f>
        <v>45702</v>
      </c>
      <c r="T16" s="28"/>
      <c r="U16" s="105"/>
      <c r="V16" s="28"/>
      <c r="W16" s="28"/>
      <c r="X16" s="28"/>
      <c r="Y16" s="28"/>
      <c r="Z16" s="30"/>
      <c r="AA16" s="17"/>
    </row>
    <row r="17" ht="12.75" customHeight="1">
      <c r="A17" s="32"/>
      <c r="B17" s="3"/>
      <c r="C17" s="106" t="s">
        <v>102</v>
      </c>
      <c r="D17" s="34"/>
      <c r="E17" s="106" t="s">
        <v>103</v>
      </c>
      <c r="F17" s="34"/>
      <c r="G17" s="106" t="s">
        <v>104</v>
      </c>
      <c r="H17" s="34"/>
      <c r="I17" s="106" t="s">
        <v>105</v>
      </c>
      <c r="J17" s="34"/>
      <c r="K17" s="106" t="s">
        <v>106</v>
      </c>
      <c r="R17" s="34"/>
      <c r="S17" s="61"/>
      <c r="T17" s="3"/>
      <c r="U17" s="3"/>
      <c r="V17" s="3"/>
      <c r="W17" s="3"/>
      <c r="X17" s="3"/>
      <c r="Y17" s="3"/>
      <c r="Z17" s="35"/>
      <c r="AA17" s="17"/>
    </row>
    <row r="18" ht="12.75" customHeight="1">
      <c r="A18" s="32"/>
      <c r="B18" s="3"/>
      <c r="C18" s="51" t="s">
        <v>13</v>
      </c>
      <c r="D18" s="34"/>
      <c r="E18" s="33"/>
      <c r="F18" s="34"/>
      <c r="G18" s="51" t="s">
        <v>13</v>
      </c>
      <c r="H18" s="34"/>
      <c r="I18" s="106" t="s">
        <v>105</v>
      </c>
      <c r="J18" s="34"/>
      <c r="K18" s="33"/>
      <c r="R18" s="34"/>
      <c r="S18" s="32"/>
      <c r="T18" s="3"/>
      <c r="U18" s="3"/>
      <c r="V18" s="3"/>
      <c r="W18" s="3"/>
      <c r="X18" s="3"/>
      <c r="Y18" s="3"/>
      <c r="Z18" s="35"/>
      <c r="AA18" s="17"/>
    </row>
    <row r="19" ht="12.75" customHeight="1">
      <c r="A19" s="32"/>
      <c r="B19" s="3"/>
      <c r="C19" s="33"/>
      <c r="D19" s="34"/>
      <c r="E19" s="33"/>
      <c r="F19" s="34"/>
      <c r="G19" s="33"/>
      <c r="H19" s="34"/>
      <c r="I19" s="33"/>
      <c r="J19" s="34"/>
      <c r="K19" s="33"/>
      <c r="R19" s="34"/>
      <c r="S19" s="32"/>
      <c r="T19" s="3"/>
      <c r="U19" s="3"/>
      <c r="V19" s="3"/>
      <c r="W19" s="3"/>
      <c r="X19" s="3"/>
      <c r="Y19" s="3"/>
      <c r="Z19" s="35"/>
      <c r="AA19" s="17"/>
    </row>
    <row r="20" ht="12.75" customHeight="1">
      <c r="A20" s="32"/>
      <c r="B20" s="3"/>
      <c r="C20" s="51" t="s">
        <v>16</v>
      </c>
      <c r="D20" s="34"/>
      <c r="E20" s="51" t="s">
        <v>17</v>
      </c>
      <c r="F20" s="34"/>
      <c r="G20" s="51" t="s">
        <v>16</v>
      </c>
      <c r="H20" s="34"/>
      <c r="I20" s="51" t="s">
        <v>17</v>
      </c>
      <c r="J20" s="34"/>
      <c r="K20" s="51" t="s">
        <v>80</v>
      </c>
      <c r="R20" s="34"/>
      <c r="S20" s="32"/>
      <c r="T20" s="3"/>
      <c r="U20" s="3"/>
      <c r="V20" s="3"/>
      <c r="W20" s="3"/>
      <c r="X20" s="3"/>
      <c r="Y20" s="3"/>
      <c r="Z20" s="35"/>
      <c r="AA20" s="17"/>
    </row>
    <row r="21" ht="12.75" customHeight="1">
      <c r="A21" s="36"/>
      <c r="B21" s="37"/>
      <c r="C21" s="52" t="s">
        <v>30</v>
      </c>
      <c r="D21" s="39"/>
      <c r="E21" s="52" t="s">
        <v>30</v>
      </c>
      <c r="F21" s="39"/>
      <c r="G21" s="52" t="s">
        <v>30</v>
      </c>
      <c r="H21" s="39"/>
      <c r="I21" s="52" t="s">
        <v>30</v>
      </c>
      <c r="J21" s="39"/>
      <c r="K21" s="52" t="s">
        <v>30</v>
      </c>
      <c r="L21" s="40"/>
      <c r="M21" s="40"/>
      <c r="N21" s="40"/>
      <c r="O21" s="40"/>
      <c r="P21" s="40"/>
      <c r="Q21" s="40"/>
      <c r="R21" s="39"/>
      <c r="S21" s="53"/>
      <c r="T21" s="37"/>
      <c r="U21" s="37"/>
      <c r="V21" s="37"/>
      <c r="W21" s="37"/>
      <c r="X21" s="37"/>
      <c r="Y21" s="37"/>
      <c r="Z21" s="41"/>
      <c r="AA21" s="17"/>
    </row>
    <row r="22">
      <c r="A22" s="20">
        <f>S16+1</f>
        <v>45703</v>
      </c>
      <c r="B22" s="21"/>
      <c r="C22" s="59">
        <f>A22+1</f>
        <v>45704</v>
      </c>
      <c r="D22" s="60"/>
      <c r="E22" s="59">
        <f>C22+1</f>
        <v>45705</v>
      </c>
      <c r="F22" s="60"/>
      <c r="G22" s="59">
        <f>E22+1</f>
        <v>45706</v>
      </c>
      <c r="H22" s="60"/>
      <c r="I22" s="59">
        <f>G22+1</f>
        <v>45707</v>
      </c>
      <c r="J22" s="60"/>
      <c r="K22" s="22">
        <f>I22+1</f>
        <v>45708</v>
      </c>
      <c r="L22" s="24"/>
      <c r="M22" s="25"/>
      <c r="N22" s="24"/>
      <c r="O22" s="24"/>
      <c r="P22" s="24"/>
      <c r="Q22" s="24"/>
      <c r="R22" s="26"/>
      <c r="S22" s="100">
        <f>K22+1</f>
        <v>45709</v>
      </c>
      <c r="T22" s="28"/>
      <c r="U22" s="107"/>
      <c r="V22" s="28"/>
      <c r="W22" s="28"/>
      <c r="X22" s="28"/>
      <c r="Y22" s="28"/>
      <c r="Z22" s="30"/>
      <c r="AA22" s="17"/>
    </row>
    <row r="23" ht="12.75" customHeight="1">
      <c r="A23" s="32"/>
      <c r="B23" s="3"/>
      <c r="C23" s="51" t="s">
        <v>107</v>
      </c>
      <c r="D23" s="34"/>
      <c r="E23" s="51" t="s">
        <v>107</v>
      </c>
      <c r="F23" s="34"/>
      <c r="G23" s="51" t="s">
        <v>107</v>
      </c>
      <c r="H23" s="34"/>
      <c r="I23" s="51" t="s">
        <v>107</v>
      </c>
      <c r="J23" s="34"/>
      <c r="K23" s="45"/>
      <c r="R23" s="34"/>
      <c r="S23" s="75"/>
      <c r="T23" s="3"/>
      <c r="U23" s="3"/>
      <c r="V23" s="3"/>
      <c r="W23" s="3"/>
      <c r="X23" s="3"/>
      <c r="Y23" s="3"/>
      <c r="Z23" s="35"/>
      <c r="AA23" s="17"/>
    </row>
    <row r="24" ht="12.75" customHeight="1">
      <c r="A24" s="32"/>
      <c r="B24" s="3"/>
      <c r="C24" s="51"/>
      <c r="D24" s="34"/>
      <c r="E24" s="51"/>
      <c r="F24" s="34"/>
      <c r="G24" s="51"/>
      <c r="H24" s="34"/>
      <c r="I24" s="54" t="s">
        <v>108</v>
      </c>
      <c r="J24" s="34"/>
      <c r="K24" s="82" t="s">
        <v>64</v>
      </c>
      <c r="R24" s="34"/>
      <c r="S24" s="32"/>
      <c r="T24" s="3"/>
      <c r="U24" s="3"/>
      <c r="V24" s="3"/>
      <c r="W24" s="3"/>
      <c r="X24" s="3"/>
      <c r="Y24" s="3"/>
      <c r="Z24" s="35"/>
      <c r="AA24" s="17"/>
    </row>
    <row r="25" ht="12.75" customHeight="1">
      <c r="A25" s="32"/>
      <c r="B25" s="3"/>
      <c r="C25" s="33"/>
      <c r="D25" s="34"/>
      <c r="E25" s="33"/>
      <c r="F25" s="34"/>
      <c r="G25" s="33"/>
      <c r="H25" s="34"/>
      <c r="I25" s="54"/>
      <c r="J25" s="34"/>
      <c r="K25" s="33"/>
      <c r="R25" s="34"/>
      <c r="S25" s="32"/>
      <c r="T25" s="3"/>
      <c r="U25" s="3"/>
      <c r="V25" s="3"/>
      <c r="W25" s="3"/>
      <c r="X25" s="3"/>
      <c r="Y25" s="3"/>
      <c r="Z25" s="35"/>
      <c r="AA25" s="17"/>
    </row>
    <row r="26" ht="12.75" customHeight="1">
      <c r="A26" s="32"/>
      <c r="B26" s="3"/>
      <c r="C26" s="51" t="s">
        <v>17</v>
      </c>
      <c r="D26" s="34"/>
      <c r="E26" s="51" t="s">
        <v>109</v>
      </c>
      <c r="F26" s="34"/>
      <c r="G26" s="51" t="s">
        <v>109</v>
      </c>
      <c r="H26" s="34"/>
      <c r="I26" s="51" t="s">
        <v>109</v>
      </c>
      <c r="J26" s="34"/>
      <c r="K26" s="74"/>
      <c r="R26" s="34"/>
      <c r="S26" s="32"/>
      <c r="T26" s="3"/>
      <c r="U26" s="3"/>
      <c r="V26" s="3"/>
      <c r="W26" s="3"/>
      <c r="X26" s="3"/>
      <c r="Y26" s="3"/>
      <c r="Z26" s="35"/>
      <c r="AA26" s="17"/>
    </row>
    <row r="27" ht="12.75" customHeight="1">
      <c r="A27" s="36"/>
      <c r="B27" s="37"/>
      <c r="C27" s="52" t="s">
        <v>30</v>
      </c>
      <c r="D27" s="39"/>
      <c r="E27" s="52" t="s">
        <v>30</v>
      </c>
      <c r="F27" s="39"/>
      <c r="G27" s="52" t="s">
        <v>30</v>
      </c>
      <c r="H27" s="39"/>
      <c r="I27" s="52" t="s">
        <v>30</v>
      </c>
      <c r="J27" s="39"/>
      <c r="K27" s="52"/>
      <c r="L27" s="40"/>
      <c r="M27" s="40"/>
      <c r="N27" s="40"/>
      <c r="O27" s="40"/>
      <c r="P27" s="40"/>
      <c r="Q27" s="40"/>
      <c r="R27" s="39"/>
      <c r="S27" s="53"/>
      <c r="T27" s="37"/>
      <c r="U27" s="37"/>
      <c r="V27" s="37"/>
      <c r="W27" s="37"/>
      <c r="X27" s="37"/>
      <c r="Y27" s="37"/>
      <c r="Z27" s="41"/>
      <c r="AA27" s="17"/>
    </row>
    <row r="28">
      <c r="A28" s="20">
        <f>S22+1</f>
        <v>45710</v>
      </c>
      <c r="B28" s="21"/>
      <c r="C28" s="59">
        <f>A28+1</f>
        <v>45711</v>
      </c>
      <c r="D28" s="60"/>
      <c r="E28" s="59">
        <f>C28+1</f>
        <v>45712</v>
      </c>
      <c r="F28" s="60"/>
      <c r="G28" s="22">
        <f>E28+1</f>
        <v>45713</v>
      </c>
      <c r="H28" s="23"/>
      <c r="I28" s="22">
        <f>G28+1</f>
        <v>45714</v>
      </c>
      <c r="J28" s="23"/>
      <c r="K28" s="22">
        <f>I28+1</f>
        <v>45715</v>
      </c>
      <c r="L28" s="24"/>
      <c r="M28" s="25"/>
      <c r="N28" s="24"/>
      <c r="O28" s="24"/>
      <c r="P28" s="24"/>
      <c r="Q28" s="24"/>
      <c r="R28" s="26"/>
      <c r="S28" s="27">
        <f>K28+1</f>
        <v>45716</v>
      </c>
      <c r="T28" s="28"/>
      <c r="U28" s="29"/>
      <c r="V28" s="28"/>
      <c r="W28" s="28"/>
      <c r="X28" s="28"/>
      <c r="Y28" s="28"/>
      <c r="Z28" s="30"/>
      <c r="AA28" s="17"/>
    </row>
    <row r="29" ht="12.75" customHeight="1">
      <c r="A29" s="32"/>
      <c r="B29" s="3"/>
      <c r="C29" s="62" t="s">
        <v>110</v>
      </c>
      <c r="D29" s="34"/>
      <c r="E29" s="51" t="s">
        <v>110</v>
      </c>
      <c r="F29" s="34"/>
      <c r="G29" s="51" t="s">
        <v>110</v>
      </c>
      <c r="H29" s="34"/>
      <c r="I29" s="51" t="s">
        <v>110</v>
      </c>
      <c r="J29" s="34"/>
      <c r="K29" s="51" t="s">
        <v>110</v>
      </c>
      <c r="R29" s="34"/>
      <c r="S29" s="75"/>
      <c r="T29" s="3"/>
      <c r="U29" s="3"/>
      <c r="V29" s="3"/>
      <c r="W29" s="3"/>
      <c r="X29" s="3"/>
      <c r="Y29" s="3"/>
      <c r="Z29" s="35"/>
      <c r="AA29" s="17"/>
    </row>
    <row r="30" ht="12.75" customHeight="1">
      <c r="A30" s="32"/>
      <c r="B30" s="3"/>
      <c r="C30" s="108" t="s">
        <v>13</v>
      </c>
      <c r="D30" s="34"/>
      <c r="E30" s="51"/>
      <c r="F30" s="34"/>
      <c r="G30" s="51" t="s">
        <v>13</v>
      </c>
      <c r="H30" s="34"/>
      <c r="I30" s="51" t="s">
        <v>110</v>
      </c>
      <c r="J30" s="34"/>
      <c r="K30" s="51" t="s">
        <v>13</v>
      </c>
      <c r="R30" s="34"/>
      <c r="S30" s="32"/>
      <c r="T30" s="3"/>
      <c r="U30" s="3"/>
      <c r="V30" s="3"/>
      <c r="W30" s="3"/>
      <c r="X30" s="3"/>
      <c r="Y30" s="3"/>
      <c r="Z30" s="35"/>
      <c r="AA30" s="17"/>
    </row>
    <row r="31" ht="12.75" customHeight="1">
      <c r="A31" s="32"/>
      <c r="B31" s="3"/>
      <c r="C31" s="51"/>
      <c r="D31" s="34"/>
      <c r="E31" s="33"/>
      <c r="F31" s="34"/>
      <c r="G31" s="51"/>
      <c r="H31" s="34"/>
      <c r="I31" s="33"/>
      <c r="J31" s="34"/>
      <c r="K31" s="51"/>
      <c r="R31" s="34"/>
      <c r="S31" s="32"/>
      <c r="T31" s="3"/>
      <c r="U31" s="3"/>
      <c r="V31" s="3"/>
      <c r="W31" s="3"/>
      <c r="X31" s="3"/>
      <c r="Y31" s="3"/>
      <c r="Z31" s="35"/>
      <c r="AA31" s="17"/>
    </row>
    <row r="32" ht="12.75" customHeight="1">
      <c r="A32" s="32"/>
      <c r="B32" s="3"/>
      <c r="C32" s="51" t="s">
        <v>16</v>
      </c>
      <c r="D32" s="34"/>
      <c r="E32" s="51" t="s">
        <v>17</v>
      </c>
      <c r="F32" s="34"/>
      <c r="G32" s="51" t="s">
        <v>16</v>
      </c>
      <c r="H32" s="34"/>
      <c r="I32" s="51" t="s">
        <v>17</v>
      </c>
      <c r="J32" s="34"/>
      <c r="K32" s="51" t="s">
        <v>16</v>
      </c>
      <c r="R32" s="34"/>
      <c r="S32" s="75"/>
      <c r="T32" s="3"/>
      <c r="U32" s="3"/>
      <c r="V32" s="3"/>
      <c r="W32" s="3"/>
      <c r="X32" s="3"/>
      <c r="Y32" s="3"/>
      <c r="Z32" s="35"/>
      <c r="AA32" s="17"/>
    </row>
    <row r="33" ht="12.75" customHeight="1">
      <c r="A33" s="36"/>
      <c r="B33" s="37"/>
      <c r="C33" s="52" t="s">
        <v>30</v>
      </c>
      <c r="D33" s="39"/>
      <c r="E33" s="52" t="s">
        <v>30</v>
      </c>
      <c r="F33" s="39"/>
      <c r="G33" s="52" t="s">
        <v>30</v>
      </c>
      <c r="H33" s="39"/>
      <c r="I33" s="52" t="s">
        <v>30</v>
      </c>
      <c r="J33" s="39"/>
      <c r="K33" s="52" t="s">
        <v>30</v>
      </c>
      <c r="L33" s="40"/>
      <c r="M33" s="40"/>
      <c r="N33" s="40"/>
      <c r="O33" s="40"/>
      <c r="P33" s="40"/>
      <c r="Q33" s="40"/>
      <c r="R33" s="39"/>
      <c r="S33" s="53"/>
      <c r="T33" s="37"/>
      <c r="U33" s="37"/>
      <c r="V33" s="37"/>
      <c r="W33" s="37"/>
      <c r="X33" s="37"/>
      <c r="Y33" s="37"/>
      <c r="Z33" s="41"/>
      <c r="AA33" s="17"/>
    </row>
    <row r="34">
      <c r="A34" s="20">
        <f>S28+1</f>
        <v>45717</v>
      </c>
      <c r="B34" s="21"/>
      <c r="C34" s="22">
        <f>A34+1</f>
        <v>45718</v>
      </c>
      <c r="D34" s="23"/>
      <c r="E34" s="22">
        <f>C34+1</f>
        <v>45719</v>
      </c>
      <c r="F34" s="23"/>
      <c r="G34" s="22">
        <f>E34+1</f>
        <v>45720</v>
      </c>
      <c r="H34" s="23"/>
      <c r="I34" s="22">
        <f>G34+1</f>
        <v>45721</v>
      </c>
      <c r="J34" s="23"/>
      <c r="K34" s="22">
        <f>I34+1</f>
        <v>45722</v>
      </c>
      <c r="L34" s="24"/>
      <c r="M34" s="25"/>
      <c r="N34" s="24"/>
      <c r="O34" s="24"/>
      <c r="P34" s="24"/>
      <c r="Q34" s="24"/>
      <c r="R34" s="26"/>
      <c r="S34" s="109">
        <v>7.0</v>
      </c>
      <c r="T34" s="28"/>
      <c r="U34" s="29"/>
      <c r="V34" s="28"/>
      <c r="W34" s="28"/>
      <c r="X34" s="28"/>
      <c r="Y34" s="28"/>
      <c r="Z34" s="30"/>
      <c r="AA34" s="17"/>
    </row>
    <row r="35" ht="12.75" customHeight="1">
      <c r="A35" s="32"/>
      <c r="B35" s="3"/>
      <c r="C35" s="33"/>
      <c r="D35" s="34"/>
      <c r="E35" s="33"/>
      <c r="F35" s="34"/>
      <c r="G35" s="33"/>
      <c r="H35" s="34"/>
      <c r="I35" s="33"/>
      <c r="J35" s="34"/>
      <c r="K35" s="33"/>
      <c r="R35" s="34"/>
      <c r="S35" s="32"/>
      <c r="T35" s="3"/>
      <c r="U35" s="3"/>
      <c r="V35" s="3"/>
      <c r="W35" s="3"/>
      <c r="X35" s="3"/>
      <c r="Y35" s="3"/>
      <c r="Z35" s="35"/>
      <c r="AA35" s="17"/>
    </row>
    <row r="36" ht="12.75" customHeight="1">
      <c r="A36" s="32"/>
      <c r="B36" s="3"/>
      <c r="C36" s="94"/>
      <c r="D36" s="34"/>
      <c r="E36" s="33"/>
      <c r="F36" s="34"/>
      <c r="G36" s="33"/>
      <c r="H36" s="34"/>
      <c r="I36" s="33"/>
      <c r="J36" s="34"/>
      <c r="K36" s="33"/>
      <c r="R36" s="34"/>
      <c r="S36" s="32"/>
      <c r="T36" s="3"/>
      <c r="U36" s="3"/>
      <c r="V36" s="3"/>
      <c r="W36" s="3"/>
      <c r="X36" s="3"/>
      <c r="Y36" s="3"/>
      <c r="Z36" s="35"/>
      <c r="AA36" s="17"/>
    </row>
    <row r="37" ht="12.75" customHeight="1">
      <c r="A37" s="32"/>
      <c r="B37" s="3"/>
      <c r="C37" s="94"/>
      <c r="D37" s="34"/>
      <c r="E37" s="33"/>
      <c r="F37" s="34"/>
      <c r="G37" s="33"/>
      <c r="H37" s="34"/>
      <c r="I37" s="33"/>
      <c r="J37" s="34"/>
      <c r="K37" s="33"/>
      <c r="R37" s="34"/>
      <c r="S37" s="32"/>
      <c r="T37" s="3"/>
      <c r="U37" s="3"/>
      <c r="V37" s="3"/>
      <c r="W37" s="3"/>
      <c r="X37" s="3"/>
      <c r="Y37" s="3"/>
      <c r="Z37" s="35"/>
      <c r="AA37" s="17"/>
    </row>
    <row r="38" ht="12.75" customHeight="1">
      <c r="A38" s="32"/>
      <c r="B38" s="3"/>
      <c r="C38" s="33"/>
      <c r="D38" s="34"/>
      <c r="E38" s="33"/>
      <c r="F38" s="34"/>
      <c r="G38" s="33"/>
      <c r="H38" s="34"/>
      <c r="I38" s="33"/>
      <c r="J38" s="34"/>
      <c r="K38" s="33"/>
      <c r="R38" s="34"/>
      <c r="S38" s="32"/>
      <c r="T38" s="3"/>
      <c r="U38" s="3"/>
      <c r="V38" s="3"/>
      <c r="W38" s="3"/>
      <c r="X38" s="3"/>
      <c r="Y38" s="3"/>
      <c r="Z38" s="35"/>
      <c r="AA38" s="17"/>
    </row>
    <row r="39" ht="12.75" customHeight="1">
      <c r="A39" s="36"/>
      <c r="B39" s="37"/>
      <c r="C39" s="49"/>
      <c r="D39" s="39"/>
      <c r="E39" s="52"/>
      <c r="F39" s="39"/>
      <c r="G39" s="52"/>
      <c r="H39" s="39"/>
      <c r="I39" s="52"/>
      <c r="J39" s="39"/>
      <c r="K39" s="52"/>
      <c r="L39" s="40"/>
      <c r="M39" s="40"/>
      <c r="N39" s="40"/>
      <c r="O39" s="40"/>
      <c r="P39" s="40"/>
      <c r="Q39" s="40"/>
      <c r="R39" s="39"/>
      <c r="S39" s="53"/>
      <c r="T39" s="37"/>
      <c r="U39" s="37"/>
      <c r="V39" s="37"/>
      <c r="W39" s="37"/>
      <c r="X39" s="37"/>
      <c r="Y39" s="37"/>
      <c r="Z39" s="41"/>
      <c r="AA39" s="17"/>
    </row>
    <row r="40" ht="12.75" customHeight="1">
      <c r="A40" s="110">
        <v>8.0</v>
      </c>
      <c r="B40" s="21"/>
      <c r="C40" s="111">
        <v>9.0</v>
      </c>
      <c r="D40" s="23"/>
      <c r="E40" s="63" t="s">
        <v>37</v>
      </c>
      <c r="F40" s="64"/>
      <c r="G40" s="64"/>
      <c r="H40" s="64"/>
      <c r="I40" s="64"/>
      <c r="J40" s="64"/>
      <c r="K40" s="64"/>
      <c r="L40" s="64"/>
      <c r="M40" s="64"/>
      <c r="N40" s="64"/>
      <c r="O40" s="64"/>
      <c r="P40" s="64"/>
      <c r="Q40" s="64"/>
      <c r="R40" s="64"/>
      <c r="S40" s="64"/>
      <c r="T40" s="64"/>
      <c r="U40" s="64"/>
      <c r="V40" s="64"/>
      <c r="W40" s="64"/>
      <c r="X40" s="64"/>
      <c r="Y40" s="64"/>
      <c r="Z40" s="65"/>
    </row>
    <row r="41" ht="12.75" customHeight="1">
      <c r="A41" s="32"/>
      <c r="B41" s="3"/>
      <c r="C41" s="74"/>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E30:F30"/>
    <mergeCell ref="G30:H30"/>
    <mergeCell ref="I30:J30"/>
    <mergeCell ref="C29:D29"/>
    <mergeCell ref="C30:D30"/>
    <mergeCell ref="G35:H35"/>
    <mergeCell ref="I35:J35"/>
    <mergeCell ref="K35:R35"/>
    <mergeCell ref="S35:Z35"/>
    <mergeCell ref="K33:R33"/>
    <mergeCell ref="S33:Z33"/>
    <mergeCell ref="K34:L34"/>
    <mergeCell ref="M34:R34"/>
    <mergeCell ref="S34:T34"/>
    <mergeCell ref="U34:Z34"/>
    <mergeCell ref="A35:B35"/>
    <mergeCell ref="E33:F33"/>
    <mergeCell ref="G33:H33"/>
    <mergeCell ref="C33:D33"/>
    <mergeCell ref="C32:D32"/>
    <mergeCell ref="A32:B32"/>
    <mergeCell ref="E32:F32"/>
    <mergeCell ref="K32:R32"/>
    <mergeCell ref="S32:Z32"/>
    <mergeCell ref="A33:B33"/>
    <mergeCell ref="I33:J33"/>
    <mergeCell ref="I32:J32"/>
    <mergeCell ref="G32:H32"/>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C35:D35"/>
    <mergeCell ref="E35:F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E29:F29"/>
    <mergeCell ref="A31:B31"/>
    <mergeCell ref="C31:D31"/>
    <mergeCell ref="E31:F31"/>
    <mergeCell ref="G31:H31"/>
    <mergeCell ref="I31:J31"/>
    <mergeCell ref="K31:R31"/>
    <mergeCell ref="S31:Z31"/>
    <mergeCell ref="K36:R36"/>
    <mergeCell ref="S36:Z36"/>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7" width="8.63"/>
  </cols>
  <sheetData>
    <row r="1" ht="15.0" customHeight="1">
      <c r="A1" s="1">
        <f>DATE('1'!AD18,'1'!AD20+5,1)</f>
        <v>46082</v>
      </c>
      <c r="I1" s="1"/>
      <c r="J1" s="1"/>
      <c r="K1" s="2">
        <f>DATE(YEAR(A1),MONTH(A1)-1,1)</f>
        <v>46054</v>
      </c>
      <c r="L1" s="3"/>
      <c r="M1" s="3"/>
      <c r="N1" s="3"/>
      <c r="O1" s="3"/>
      <c r="P1" s="3"/>
      <c r="Q1" s="3"/>
      <c r="R1" s="4"/>
      <c r="S1" s="2">
        <f>DATE(YEAR(A1),MONTH(A1)+1,1)</f>
        <v>46113</v>
      </c>
      <c r="T1" s="3"/>
      <c r="U1" s="3"/>
      <c r="V1" s="3"/>
      <c r="W1" s="3"/>
      <c r="X1" s="3"/>
      <c r="Y1" s="3"/>
      <c r="Z1" s="4"/>
      <c r="AA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row>
    <row r="3" ht="9.0" customHeight="1">
      <c r="I3" s="1"/>
      <c r="J3" s="1"/>
      <c r="K3" s="6">
        <f>IF(MONTH($K$1)&lt;&gt;MONTH($K$1-(WEEKDAY($K$1,1)-(start_day-1))-IF((WEEKDAY($K$1,1)-(start_day-1))&lt;=0,7,0)+(ROW(K3)-ROW($K$3))*7+(COLUMN(K3)-COLUMN($K$3)+1)),"",$K$1-(WEEKDAY($K$1,1)-(start_day-1))-IF((WEEKDAY($K$1,1)-(start_day-1))&lt;=0,7,0)+(ROW(K3)-ROW($K$3))*7+(COLUMN(K3)-COLUMN($K$3)+1))</f>
        <v>46054</v>
      </c>
      <c r="L3" s="6">
        <f>IF(MONTH($K$1)&lt;&gt;MONTH($K$1-(WEEKDAY($K$1,1)-(start_day-1))-IF((WEEKDAY($K$1,1)-(start_day-1))&lt;=0,7,0)+(ROW(L3)-ROW($K$3))*7+(COLUMN(L3)-COLUMN($K$3)+1)),"",$K$1-(WEEKDAY($K$1,1)-(start_day-1))-IF((WEEKDAY($K$1,1)-(start_day-1))&lt;=0,7,0)+(ROW(L3)-ROW($K$3))*7+(COLUMN(L3)-COLUMN($K$3)+1))</f>
        <v>46055</v>
      </c>
      <c r="M3" s="6">
        <f>IF(MONTH($K$1)&lt;&gt;MONTH($K$1-(WEEKDAY($K$1,1)-(start_day-1))-IF((WEEKDAY($K$1,1)-(start_day-1))&lt;=0,7,0)+(ROW(M3)-ROW($K$3))*7+(COLUMN(M3)-COLUMN($K$3)+1)),"",$K$1-(WEEKDAY($K$1,1)-(start_day-1))-IF((WEEKDAY($K$1,1)-(start_day-1))&lt;=0,7,0)+(ROW(M3)-ROW($K$3))*7+(COLUMN(M3)-COLUMN($K$3)+1))</f>
        <v>46056</v>
      </c>
      <c r="N3" s="6">
        <f>IF(MONTH($K$1)&lt;&gt;MONTH($K$1-(WEEKDAY($K$1,1)-(start_day-1))-IF((WEEKDAY($K$1,1)-(start_day-1))&lt;=0,7,0)+(ROW(N3)-ROW($K$3))*7+(COLUMN(N3)-COLUMN($K$3)+1)),"",$K$1-(WEEKDAY($K$1,1)-(start_day-1))-IF((WEEKDAY($K$1,1)-(start_day-1))&lt;=0,7,0)+(ROW(N3)-ROW($K$3))*7+(COLUMN(N3)-COLUMN($K$3)+1))</f>
        <v>46057</v>
      </c>
      <c r="O3" s="6">
        <f>IF(MONTH($K$1)&lt;&gt;MONTH($K$1-(WEEKDAY($K$1,1)-(start_day-1))-IF((WEEKDAY($K$1,1)-(start_day-1))&lt;=0,7,0)+(ROW(O3)-ROW($K$3))*7+(COLUMN(O3)-COLUMN($K$3)+1)),"",$K$1-(WEEKDAY($K$1,1)-(start_day-1))-IF((WEEKDAY($K$1,1)-(start_day-1))&lt;=0,7,0)+(ROW(O3)-ROW($K$3))*7+(COLUMN(O3)-COLUMN($K$3)+1))</f>
        <v>46058</v>
      </c>
      <c r="P3" s="6">
        <f>IF(MONTH($K$1)&lt;&gt;MONTH($K$1-(WEEKDAY($K$1,1)-(start_day-1))-IF((WEEKDAY($K$1,1)-(start_day-1))&lt;=0,7,0)+(ROW(P3)-ROW($K$3))*7+(COLUMN(P3)-COLUMN($K$3)+1)),"",$K$1-(WEEKDAY($K$1,1)-(start_day-1))-IF((WEEKDAY($K$1,1)-(start_day-1))&lt;=0,7,0)+(ROW(P3)-ROW($K$3))*7+(COLUMN(P3)-COLUMN($K$3)+1))</f>
        <v>46059</v>
      </c>
      <c r="Q3" s="6">
        <f>IF(MONTH($K$1)&lt;&gt;MONTH($K$1-(WEEKDAY($K$1,1)-(start_day-1))-IF((WEEKDAY($K$1,1)-(start_day-1))&lt;=0,7,0)+(ROW(Q3)-ROW($K$3))*7+(COLUMN(Q3)-COLUMN($K$3)+1)),"",$K$1-(WEEKDAY($K$1,1)-(start_day-1))-IF((WEEKDAY($K$1,1)-(start_day-1))&lt;=0,7,0)+(ROW(Q3)-ROW($K$3))*7+(COLUMN(Q3)-COLUMN($K$3)+1))</f>
        <v>46060</v>
      </c>
      <c r="R3" s="4"/>
      <c r="S3" s="6" t="str">
        <f>IF(MONTH($S$1)&lt;&gt;MONTH($S$1-(WEEKDAY($S$1,1)-(start_day-1))-IF((WEEKDAY($S$1,1)-(start_day-1))&lt;=0,7,0)+(ROW(S3)-ROW($S$3))*7+(COLUMN(S3)-COLUMN($S$3)+1)),"",$S$1-(WEEKDAY($S$1,1)-(start_day-1))-IF((WEEKDAY($S$1,1)-(start_day-1))&lt;=0,7,0)+(ROW(S3)-ROW($S$3))*7+(COLUMN(S3)-COLUMN($S$3)+1))</f>
        <v/>
      </c>
      <c r="T3" s="6" t="str">
        <f>IF(MONTH($S$1)&lt;&gt;MONTH($S$1-(WEEKDAY($S$1,1)-(start_day-1))-IF((WEEKDAY($S$1,1)-(start_day-1))&lt;=0,7,0)+(ROW(T3)-ROW($S$3))*7+(COLUMN(T3)-COLUMN($S$3)+1)),"",$S$1-(WEEKDAY($S$1,1)-(start_day-1))-IF((WEEKDAY($S$1,1)-(start_day-1))&lt;=0,7,0)+(ROW(T3)-ROW($S$3))*7+(COLUMN(T3)-COLUMN($S$3)+1))</f>
        <v/>
      </c>
      <c r="U3" s="6" t="str">
        <f>IF(MONTH($S$1)&lt;&gt;MONTH($S$1-(WEEKDAY($S$1,1)-(start_day-1))-IF((WEEKDAY($S$1,1)-(start_day-1))&lt;=0,7,0)+(ROW(U3)-ROW($S$3))*7+(COLUMN(U3)-COLUMN($S$3)+1)),"",$S$1-(WEEKDAY($S$1,1)-(start_day-1))-IF((WEEKDAY($S$1,1)-(start_day-1))&lt;=0,7,0)+(ROW(U3)-ROW($S$3))*7+(COLUMN(U3)-COLUMN($S$3)+1))</f>
        <v/>
      </c>
      <c r="V3" s="6">
        <f>IF(MONTH($S$1)&lt;&gt;MONTH($S$1-(WEEKDAY($S$1,1)-(start_day-1))-IF((WEEKDAY($S$1,1)-(start_day-1))&lt;=0,7,0)+(ROW(V3)-ROW($S$3))*7+(COLUMN(V3)-COLUMN($S$3)+1)),"",$S$1-(WEEKDAY($S$1,1)-(start_day-1))-IF((WEEKDAY($S$1,1)-(start_day-1))&lt;=0,7,0)+(ROW(V3)-ROW($S$3))*7+(COLUMN(V3)-COLUMN($S$3)+1))</f>
        <v>46113</v>
      </c>
      <c r="W3" s="6">
        <f>IF(MONTH($S$1)&lt;&gt;MONTH($S$1-(WEEKDAY($S$1,1)-(start_day-1))-IF((WEEKDAY($S$1,1)-(start_day-1))&lt;=0,7,0)+(ROW(W3)-ROW($S$3))*7+(COLUMN(W3)-COLUMN($S$3)+1)),"",$S$1-(WEEKDAY($S$1,1)-(start_day-1))-IF((WEEKDAY($S$1,1)-(start_day-1))&lt;=0,7,0)+(ROW(W3)-ROW($S$3))*7+(COLUMN(W3)-COLUMN($S$3)+1))</f>
        <v>46114</v>
      </c>
      <c r="X3" s="6">
        <f>IF(MONTH($S$1)&lt;&gt;MONTH($S$1-(WEEKDAY($S$1,1)-(start_day-1))-IF((WEEKDAY($S$1,1)-(start_day-1))&lt;=0,7,0)+(ROW(X3)-ROW($S$3))*7+(COLUMN(X3)-COLUMN($S$3)+1)),"",$S$1-(WEEKDAY($S$1,1)-(start_day-1))-IF((WEEKDAY($S$1,1)-(start_day-1))&lt;=0,7,0)+(ROW(X3)-ROW($S$3))*7+(COLUMN(X3)-COLUMN($S$3)+1))</f>
        <v>46115</v>
      </c>
      <c r="Y3" s="6">
        <f>IF(MONTH($S$1)&lt;&gt;MONTH($S$1-(WEEKDAY($S$1,1)-(start_day-1))-IF((WEEKDAY($S$1,1)-(start_day-1))&lt;=0,7,0)+(ROW(Y3)-ROW($S$3))*7+(COLUMN(Y3)-COLUMN($S$3)+1)),"",$S$1-(WEEKDAY($S$1,1)-(start_day-1))-IF((WEEKDAY($S$1,1)-(start_day-1))&lt;=0,7,0)+(ROW(Y3)-ROW($S$3))*7+(COLUMN(Y3)-COLUMN($S$3)+1))</f>
        <v>46116</v>
      </c>
      <c r="Z3" s="7"/>
      <c r="AA3" s="7"/>
    </row>
    <row r="4" ht="9.0" customHeight="1">
      <c r="I4" s="1"/>
      <c r="J4" s="1"/>
      <c r="K4" s="6">
        <f>IF(MONTH($K$1)&lt;&gt;MONTH($K$1-(WEEKDAY($K$1,1)-(start_day-1))-IF((WEEKDAY($K$1,1)-(start_day-1))&lt;=0,7,0)+(ROW(K4)-ROW($K$3))*7+(COLUMN(K4)-COLUMN($K$3)+1)),"",$K$1-(WEEKDAY($K$1,1)-(start_day-1))-IF((WEEKDAY($K$1,1)-(start_day-1))&lt;=0,7,0)+(ROW(K4)-ROW($K$3))*7+(COLUMN(K4)-COLUMN($K$3)+1))</f>
        <v>46061</v>
      </c>
      <c r="L4" s="6">
        <f>IF(MONTH($K$1)&lt;&gt;MONTH($K$1-(WEEKDAY($K$1,1)-(start_day-1))-IF((WEEKDAY($K$1,1)-(start_day-1))&lt;=0,7,0)+(ROW(L4)-ROW($K$3))*7+(COLUMN(L4)-COLUMN($K$3)+1)),"",$K$1-(WEEKDAY($K$1,1)-(start_day-1))-IF((WEEKDAY($K$1,1)-(start_day-1))&lt;=0,7,0)+(ROW(L4)-ROW($K$3))*7+(COLUMN(L4)-COLUMN($K$3)+1))</f>
        <v>46062</v>
      </c>
      <c r="M4" s="6">
        <f>IF(MONTH($K$1)&lt;&gt;MONTH($K$1-(WEEKDAY($K$1,1)-(start_day-1))-IF((WEEKDAY($K$1,1)-(start_day-1))&lt;=0,7,0)+(ROW(M4)-ROW($K$3))*7+(COLUMN(M4)-COLUMN($K$3)+1)),"",$K$1-(WEEKDAY($K$1,1)-(start_day-1))-IF((WEEKDAY($K$1,1)-(start_day-1))&lt;=0,7,0)+(ROW(M4)-ROW($K$3))*7+(COLUMN(M4)-COLUMN($K$3)+1))</f>
        <v>46063</v>
      </c>
      <c r="N4" s="6">
        <f>IF(MONTH($K$1)&lt;&gt;MONTH($K$1-(WEEKDAY($K$1,1)-(start_day-1))-IF((WEEKDAY($K$1,1)-(start_day-1))&lt;=0,7,0)+(ROW(N4)-ROW($K$3))*7+(COLUMN(N4)-COLUMN($K$3)+1)),"",$K$1-(WEEKDAY($K$1,1)-(start_day-1))-IF((WEEKDAY($K$1,1)-(start_day-1))&lt;=0,7,0)+(ROW(N4)-ROW($K$3))*7+(COLUMN(N4)-COLUMN($K$3)+1))</f>
        <v>46064</v>
      </c>
      <c r="O4" s="6">
        <f>IF(MONTH($K$1)&lt;&gt;MONTH($K$1-(WEEKDAY($K$1,1)-(start_day-1))-IF((WEEKDAY($K$1,1)-(start_day-1))&lt;=0,7,0)+(ROW(O4)-ROW($K$3))*7+(COLUMN(O4)-COLUMN($K$3)+1)),"",$K$1-(WEEKDAY($K$1,1)-(start_day-1))-IF((WEEKDAY($K$1,1)-(start_day-1))&lt;=0,7,0)+(ROW(O4)-ROW($K$3))*7+(COLUMN(O4)-COLUMN($K$3)+1))</f>
        <v>46065</v>
      </c>
      <c r="P4" s="6">
        <f>IF(MONTH($K$1)&lt;&gt;MONTH($K$1-(WEEKDAY($K$1,1)-(start_day-1))-IF((WEEKDAY($K$1,1)-(start_day-1))&lt;=0,7,0)+(ROW(P4)-ROW($K$3))*7+(COLUMN(P4)-COLUMN($K$3)+1)),"",$K$1-(WEEKDAY($K$1,1)-(start_day-1))-IF((WEEKDAY($K$1,1)-(start_day-1))&lt;=0,7,0)+(ROW(P4)-ROW($K$3))*7+(COLUMN(P4)-COLUMN($K$3)+1))</f>
        <v>46066</v>
      </c>
      <c r="Q4" s="6">
        <f>IF(MONTH($K$1)&lt;&gt;MONTH($K$1-(WEEKDAY($K$1,1)-(start_day-1))-IF((WEEKDAY($K$1,1)-(start_day-1))&lt;=0,7,0)+(ROW(Q4)-ROW($K$3))*7+(COLUMN(Q4)-COLUMN($K$3)+1)),"",$K$1-(WEEKDAY($K$1,1)-(start_day-1))-IF((WEEKDAY($K$1,1)-(start_day-1))&lt;=0,7,0)+(ROW(Q4)-ROW($K$3))*7+(COLUMN(Q4)-COLUMN($K$3)+1))</f>
        <v>46067</v>
      </c>
      <c r="R4" s="4"/>
      <c r="S4" s="6">
        <f>IF(MONTH($S$1)&lt;&gt;MONTH($S$1-(WEEKDAY($S$1,1)-(start_day-1))-IF((WEEKDAY($S$1,1)-(start_day-1))&lt;=0,7,0)+(ROW(S4)-ROW($S$3))*7+(COLUMN(S4)-COLUMN($S$3)+1)),"",$S$1-(WEEKDAY($S$1,1)-(start_day-1))-IF((WEEKDAY($S$1,1)-(start_day-1))&lt;=0,7,0)+(ROW(S4)-ROW($S$3))*7+(COLUMN(S4)-COLUMN($S$3)+1))</f>
        <v>46117</v>
      </c>
      <c r="T4" s="6">
        <f>IF(MONTH($S$1)&lt;&gt;MONTH($S$1-(WEEKDAY($S$1,1)-(start_day-1))-IF((WEEKDAY($S$1,1)-(start_day-1))&lt;=0,7,0)+(ROW(T4)-ROW($S$3))*7+(COLUMN(T4)-COLUMN($S$3)+1)),"",$S$1-(WEEKDAY($S$1,1)-(start_day-1))-IF((WEEKDAY($S$1,1)-(start_day-1))&lt;=0,7,0)+(ROW(T4)-ROW($S$3))*7+(COLUMN(T4)-COLUMN($S$3)+1))</f>
        <v>46118</v>
      </c>
      <c r="U4" s="6">
        <f>IF(MONTH($S$1)&lt;&gt;MONTH($S$1-(WEEKDAY($S$1,1)-(start_day-1))-IF((WEEKDAY($S$1,1)-(start_day-1))&lt;=0,7,0)+(ROW(U4)-ROW($S$3))*7+(COLUMN(U4)-COLUMN($S$3)+1)),"",$S$1-(WEEKDAY($S$1,1)-(start_day-1))-IF((WEEKDAY($S$1,1)-(start_day-1))&lt;=0,7,0)+(ROW(U4)-ROW($S$3))*7+(COLUMN(U4)-COLUMN($S$3)+1))</f>
        <v>46119</v>
      </c>
      <c r="V4" s="6">
        <f>IF(MONTH($S$1)&lt;&gt;MONTH($S$1-(WEEKDAY($S$1,1)-(start_day-1))-IF((WEEKDAY($S$1,1)-(start_day-1))&lt;=0,7,0)+(ROW(V4)-ROW($S$3))*7+(COLUMN(V4)-COLUMN($S$3)+1)),"",$S$1-(WEEKDAY($S$1,1)-(start_day-1))-IF((WEEKDAY($S$1,1)-(start_day-1))&lt;=0,7,0)+(ROW(V4)-ROW($S$3))*7+(COLUMN(V4)-COLUMN($S$3)+1))</f>
        <v>46120</v>
      </c>
      <c r="W4" s="6">
        <f>IF(MONTH($S$1)&lt;&gt;MONTH($S$1-(WEEKDAY($S$1,1)-(start_day-1))-IF((WEEKDAY($S$1,1)-(start_day-1))&lt;=0,7,0)+(ROW(W4)-ROW($S$3))*7+(COLUMN(W4)-COLUMN($S$3)+1)),"",$S$1-(WEEKDAY($S$1,1)-(start_day-1))-IF((WEEKDAY($S$1,1)-(start_day-1))&lt;=0,7,0)+(ROW(W4)-ROW($S$3))*7+(COLUMN(W4)-COLUMN($S$3)+1))</f>
        <v>46121</v>
      </c>
      <c r="X4" s="6">
        <f>IF(MONTH($S$1)&lt;&gt;MONTH($S$1-(WEEKDAY($S$1,1)-(start_day-1))-IF((WEEKDAY($S$1,1)-(start_day-1))&lt;=0,7,0)+(ROW(X4)-ROW($S$3))*7+(COLUMN(X4)-COLUMN($S$3)+1)),"",$S$1-(WEEKDAY($S$1,1)-(start_day-1))-IF((WEEKDAY($S$1,1)-(start_day-1))&lt;=0,7,0)+(ROW(X4)-ROW($S$3))*7+(COLUMN(X4)-COLUMN($S$3)+1))</f>
        <v>46122</v>
      </c>
      <c r="Y4" s="6">
        <f>IF(MONTH($S$1)&lt;&gt;MONTH($S$1-(WEEKDAY($S$1,1)-(start_day-1))-IF((WEEKDAY($S$1,1)-(start_day-1))&lt;=0,7,0)+(ROW(Y4)-ROW($S$3))*7+(COLUMN(Y4)-COLUMN($S$3)+1)),"",$S$1-(WEEKDAY($S$1,1)-(start_day-1))-IF((WEEKDAY($S$1,1)-(start_day-1))&lt;=0,7,0)+(ROW(Y4)-ROW($S$3))*7+(COLUMN(Y4)-COLUMN($S$3)+1))</f>
        <v>46123</v>
      </c>
      <c r="Z4" s="7"/>
      <c r="AA4" s="7"/>
    </row>
    <row r="5" ht="9.0" customHeight="1">
      <c r="I5" s="1"/>
      <c r="J5" s="1"/>
      <c r="K5" s="6">
        <f>IF(MONTH($K$1)&lt;&gt;MONTH($K$1-(WEEKDAY($K$1,1)-(start_day-1))-IF((WEEKDAY($K$1,1)-(start_day-1))&lt;=0,7,0)+(ROW(K5)-ROW($K$3))*7+(COLUMN(K5)-COLUMN($K$3)+1)),"",$K$1-(WEEKDAY($K$1,1)-(start_day-1))-IF((WEEKDAY($K$1,1)-(start_day-1))&lt;=0,7,0)+(ROW(K5)-ROW($K$3))*7+(COLUMN(K5)-COLUMN($K$3)+1))</f>
        <v>46068</v>
      </c>
      <c r="L5" s="6">
        <f>IF(MONTH($K$1)&lt;&gt;MONTH($K$1-(WEEKDAY($K$1,1)-(start_day-1))-IF((WEEKDAY($K$1,1)-(start_day-1))&lt;=0,7,0)+(ROW(L5)-ROW($K$3))*7+(COLUMN(L5)-COLUMN($K$3)+1)),"",$K$1-(WEEKDAY($K$1,1)-(start_day-1))-IF((WEEKDAY($K$1,1)-(start_day-1))&lt;=0,7,0)+(ROW(L5)-ROW($K$3))*7+(COLUMN(L5)-COLUMN($K$3)+1))</f>
        <v>46069</v>
      </c>
      <c r="M5" s="6">
        <f>IF(MONTH($K$1)&lt;&gt;MONTH($K$1-(WEEKDAY($K$1,1)-(start_day-1))-IF((WEEKDAY($K$1,1)-(start_day-1))&lt;=0,7,0)+(ROW(M5)-ROW($K$3))*7+(COLUMN(M5)-COLUMN($K$3)+1)),"",$K$1-(WEEKDAY($K$1,1)-(start_day-1))-IF((WEEKDAY($K$1,1)-(start_day-1))&lt;=0,7,0)+(ROW(M5)-ROW($K$3))*7+(COLUMN(M5)-COLUMN($K$3)+1))</f>
        <v>46070</v>
      </c>
      <c r="N5" s="6">
        <f>IF(MONTH($K$1)&lt;&gt;MONTH($K$1-(WEEKDAY($K$1,1)-(start_day-1))-IF((WEEKDAY($K$1,1)-(start_day-1))&lt;=0,7,0)+(ROW(N5)-ROW($K$3))*7+(COLUMN(N5)-COLUMN($K$3)+1)),"",$K$1-(WEEKDAY($K$1,1)-(start_day-1))-IF((WEEKDAY($K$1,1)-(start_day-1))&lt;=0,7,0)+(ROW(N5)-ROW($K$3))*7+(COLUMN(N5)-COLUMN($K$3)+1))</f>
        <v>46071</v>
      </c>
      <c r="O5" s="6">
        <f>IF(MONTH($K$1)&lt;&gt;MONTH($K$1-(WEEKDAY($K$1,1)-(start_day-1))-IF((WEEKDAY($K$1,1)-(start_day-1))&lt;=0,7,0)+(ROW(O5)-ROW($K$3))*7+(COLUMN(O5)-COLUMN($K$3)+1)),"",$K$1-(WEEKDAY($K$1,1)-(start_day-1))-IF((WEEKDAY($K$1,1)-(start_day-1))&lt;=0,7,0)+(ROW(O5)-ROW($K$3))*7+(COLUMN(O5)-COLUMN($K$3)+1))</f>
        <v>46072</v>
      </c>
      <c r="P5" s="6">
        <f>IF(MONTH($K$1)&lt;&gt;MONTH($K$1-(WEEKDAY($K$1,1)-(start_day-1))-IF((WEEKDAY($K$1,1)-(start_day-1))&lt;=0,7,0)+(ROW(P5)-ROW($K$3))*7+(COLUMN(P5)-COLUMN($K$3)+1)),"",$K$1-(WEEKDAY($K$1,1)-(start_day-1))-IF((WEEKDAY($K$1,1)-(start_day-1))&lt;=0,7,0)+(ROW(P5)-ROW($K$3))*7+(COLUMN(P5)-COLUMN($K$3)+1))</f>
        <v>46073</v>
      </c>
      <c r="Q5" s="6">
        <f>IF(MONTH($K$1)&lt;&gt;MONTH($K$1-(WEEKDAY($K$1,1)-(start_day-1))-IF((WEEKDAY($K$1,1)-(start_day-1))&lt;=0,7,0)+(ROW(Q5)-ROW($K$3))*7+(COLUMN(Q5)-COLUMN($K$3)+1)),"",$K$1-(WEEKDAY($K$1,1)-(start_day-1))-IF((WEEKDAY($K$1,1)-(start_day-1))&lt;=0,7,0)+(ROW(Q5)-ROW($K$3))*7+(COLUMN(Q5)-COLUMN($K$3)+1))</f>
        <v>46074</v>
      </c>
      <c r="R5" s="4"/>
      <c r="S5" s="6">
        <f>IF(MONTH($S$1)&lt;&gt;MONTH($S$1-(WEEKDAY($S$1,1)-(start_day-1))-IF((WEEKDAY($S$1,1)-(start_day-1))&lt;=0,7,0)+(ROW(S5)-ROW($S$3))*7+(COLUMN(S5)-COLUMN($S$3)+1)),"",$S$1-(WEEKDAY($S$1,1)-(start_day-1))-IF((WEEKDAY($S$1,1)-(start_day-1))&lt;=0,7,0)+(ROW(S5)-ROW($S$3))*7+(COLUMN(S5)-COLUMN($S$3)+1))</f>
        <v>46124</v>
      </c>
      <c r="T5" s="6">
        <f>IF(MONTH($S$1)&lt;&gt;MONTH($S$1-(WEEKDAY($S$1,1)-(start_day-1))-IF((WEEKDAY($S$1,1)-(start_day-1))&lt;=0,7,0)+(ROW(T5)-ROW($S$3))*7+(COLUMN(T5)-COLUMN($S$3)+1)),"",$S$1-(WEEKDAY($S$1,1)-(start_day-1))-IF((WEEKDAY($S$1,1)-(start_day-1))&lt;=0,7,0)+(ROW(T5)-ROW($S$3))*7+(COLUMN(T5)-COLUMN($S$3)+1))</f>
        <v>46125</v>
      </c>
      <c r="U5" s="6">
        <f>IF(MONTH($S$1)&lt;&gt;MONTH($S$1-(WEEKDAY($S$1,1)-(start_day-1))-IF((WEEKDAY($S$1,1)-(start_day-1))&lt;=0,7,0)+(ROW(U5)-ROW($S$3))*7+(COLUMN(U5)-COLUMN($S$3)+1)),"",$S$1-(WEEKDAY($S$1,1)-(start_day-1))-IF((WEEKDAY($S$1,1)-(start_day-1))&lt;=0,7,0)+(ROW(U5)-ROW($S$3))*7+(COLUMN(U5)-COLUMN($S$3)+1))</f>
        <v>46126</v>
      </c>
      <c r="V5" s="6">
        <f>IF(MONTH($S$1)&lt;&gt;MONTH($S$1-(WEEKDAY($S$1,1)-(start_day-1))-IF((WEEKDAY($S$1,1)-(start_day-1))&lt;=0,7,0)+(ROW(V5)-ROW($S$3))*7+(COLUMN(V5)-COLUMN($S$3)+1)),"",$S$1-(WEEKDAY($S$1,1)-(start_day-1))-IF((WEEKDAY($S$1,1)-(start_day-1))&lt;=0,7,0)+(ROW(V5)-ROW($S$3))*7+(COLUMN(V5)-COLUMN($S$3)+1))</f>
        <v>46127</v>
      </c>
      <c r="W5" s="6">
        <f>IF(MONTH($S$1)&lt;&gt;MONTH($S$1-(WEEKDAY($S$1,1)-(start_day-1))-IF((WEEKDAY($S$1,1)-(start_day-1))&lt;=0,7,0)+(ROW(W5)-ROW($S$3))*7+(COLUMN(W5)-COLUMN($S$3)+1)),"",$S$1-(WEEKDAY($S$1,1)-(start_day-1))-IF((WEEKDAY($S$1,1)-(start_day-1))&lt;=0,7,0)+(ROW(W5)-ROW($S$3))*7+(COLUMN(W5)-COLUMN($S$3)+1))</f>
        <v>46128</v>
      </c>
      <c r="X5" s="6">
        <f>IF(MONTH($S$1)&lt;&gt;MONTH($S$1-(WEEKDAY($S$1,1)-(start_day-1))-IF((WEEKDAY($S$1,1)-(start_day-1))&lt;=0,7,0)+(ROW(X5)-ROW($S$3))*7+(COLUMN(X5)-COLUMN($S$3)+1)),"",$S$1-(WEEKDAY($S$1,1)-(start_day-1))-IF((WEEKDAY($S$1,1)-(start_day-1))&lt;=0,7,0)+(ROW(X5)-ROW($S$3))*7+(COLUMN(X5)-COLUMN($S$3)+1))</f>
        <v>46129</v>
      </c>
      <c r="Y5" s="6">
        <f>IF(MONTH($S$1)&lt;&gt;MONTH($S$1-(WEEKDAY($S$1,1)-(start_day-1))-IF((WEEKDAY($S$1,1)-(start_day-1))&lt;=0,7,0)+(ROW(Y5)-ROW($S$3))*7+(COLUMN(Y5)-COLUMN($S$3)+1)),"",$S$1-(WEEKDAY($S$1,1)-(start_day-1))-IF((WEEKDAY($S$1,1)-(start_day-1))&lt;=0,7,0)+(ROW(Y5)-ROW($S$3))*7+(COLUMN(Y5)-COLUMN($S$3)+1))</f>
        <v>46130</v>
      </c>
      <c r="Z5" s="7"/>
      <c r="AA5" s="7"/>
    </row>
    <row r="6" ht="9.0" customHeight="1">
      <c r="I6" s="1"/>
      <c r="J6" s="1"/>
      <c r="K6" s="6">
        <f>IF(MONTH($K$1)&lt;&gt;MONTH($K$1-(WEEKDAY($K$1,1)-(start_day-1))-IF((WEEKDAY($K$1,1)-(start_day-1))&lt;=0,7,0)+(ROW(K6)-ROW($K$3))*7+(COLUMN(K6)-COLUMN($K$3)+1)),"",$K$1-(WEEKDAY($K$1,1)-(start_day-1))-IF((WEEKDAY($K$1,1)-(start_day-1))&lt;=0,7,0)+(ROW(K6)-ROW($K$3))*7+(COLUMN(K6)-COLUMN($K$3)+1))</f>
        <v>46075</v>
      </c>
      <c r="L6" s="6">
        <f>IF(MONTH($K$1)&lt;&gt;MONTH($K$1-(WEEKDAY($K$1,1)-(start_day-1))-IF((WEEKDAY($K$1,1)-(start_day-1))&lt;=0,7,0)+(ROW(L6)-ROW($K$3))*7+(COLUMN(L6)-COLUMN($K$3)+1)),"",$K$1-(WEEKDAY($K$1,1)-(start_day-1))-IF((WEEKDAY($K$1,1)-(start_day-1))&lt;=0,7,0)+(ROW(L6)-ROW($K$3))*7+(COLUMN(L6)-COLUMN($K$3)+1))</f>
        <v>46076</v>
      </c>
      <c r="M6" s="6">
        <f>IF(MONTH($K$1)&lt;&gt;MONTH($K$1-(WEEKDAY($K$1,1)-(start_day-1))-IF((WEEKDAY($K$1,1)-(start_day-1))&lt;=0,7,0)+(ROW(M6)-ROW($K$3))*7+(COLUMN(M6)-COLUMN($K$3)+1)),"",$K$1-(WEEKDAY($K$1,1)-(start_day-1))-IF((WEEKDAY($K$1,1)-(start_day-1))&lt;=0,7,0)+(ROW(M6)-ROW($K$3))*7+(COLUMN(M6)-COLUMN($K$3)+1))</f>
        <v>46077</v>
      </c>
      <c r="N6" s="6">
        <f>IF(MONTH($K$1)&lt;&gt;MONTH($K$1-(WEEKDAY($K$1,1)-(start_day-1))-IF((WEEKDAY($K$1,1)-(start_day-1))&lt;=0,7,0)+(ROW(N6)-ROW($K$3))*7+(COLUMN(N6)-COLUMN($K$3)+1)),"",$K$1-(WEEKDAY($K$1,1)-(start_day-1))-IF((WEEKDAY($K$1,1)-(start_day-1))&lt;=0,7,0)+(ROW(N6)-ROW($K$3))*7+(COLUMN(N6)-COLUMN($K$3)+1))</f>
        <v>46078</v>
      </c>
      <c r="O6" s="6">
        <f>IF(MONTH($K$1)&lt;&gt;MONTH($K$1-(WEEKDAY($K$1,1)-(start_day-1))-IF((WEEKDAY($K$1,1)-(start_day-1))&lt;=0,7,0)+(ROW(O6)-ROW($K$3))*7+(COLUMN(O6)-COLUMN($K$3)+1)),"",$K$1-(WEEKDAY($K$1,1)-(start_day-1))-IF((WEEKDAY($K$1,1)-(start_day-1))&lt;=0,7,0)+(ROW(O6)-ROW($K$3))*7+(COLUMN(O6)-COLUMN($K$3)+1))</f>
        <v>46079</v>
      </c>
      <c r="P6" s="6">
        <f>IF(MONTH($K$1)&lt;&gt;MONTH($K$1-(WEEKDAY($K$1,1)-(start_day-1))-IF((WEEKDAY($K$1,1)-(start_day-1))&lt;=0,7,0)+(ROW(P6)-ROW($K$3))*7+(COLUMN(P6)-COLUMN($K$3)+1)),"",$K$1-(WEEKDAY($K$1,1)-(start_day-1))-IF((WEEKDAY($K$1,1)-(start_day-1))&lt;=0,7,0)+(ROW(P6)-ROW($K$3))*7+(COLUMN(P6)-COLUMN($K$3)+1))</f>
        <v>46080</v>
      </c>
      <c r="Q6" s="6">
        <f>IF(MONTH($K$1)&lt;&gt;MONTH($K$1-(WEEKDAY($K$1,1)-(start_day-1))-IF((WEEKDAY($K$1,1)-(start_day-1))&lt;=0,7,0)+(ROW(Q6)-ROW($K$3))*7+(COLUMN(Q6)-COLUMN($K$3)+1)),"",$K$1-(WEEKDAY($K$1,1)-(start_day-1))-IF((WEEKDAY($K$1,1)-(start_day-1))&lt;=0,7,0)+(ROW(Q6)-ROW($K$3))*7+(COLUMN(Q6)-COLUMN($K$3)+1))</f>
        <v>46081</v>
      </c>
      <c r="R6" s="4"/>
      <c r="S6" s="6">
        <f>IF(MONTH($S$1)&lt;&gt;MONTH($S$1-(WEEKDAY($S$1,1)-(start_day-1))-IF((WEEKDAY($S$1,1)-(start_day-1))&lt;=0,7,0)+(ROW(S6)-ROW($S$3))*7+(COLUMN(S6)-COLUMN($S$3)+1)),"",$S$1-(WEEKDAY($S$1,1)-(start_day-1))-IF((WEEKDAY($S$1,1)-(start_day-1))&lt;=0,7,0)+(ROW(S6)-ROW($S$3))*7+(COLUMN(S6)-COLUMN($S$3)+1))</f>
        <v>46131</v>
      </c>
      <c r="T6" s="6">
        <f>IF(MONTH($S$1)&lt;&gt;MONTH($S$1-(WEEKDAY($S$1,1)-(start_day-1))-IF((WEEKDAY($S$1,1)-(start_day-1))&lt;=0,7,0)+(ROW(T6)-ROW($S$3))*7+(COLUMN(T6)-COLUMN($S$3)+1)),"",$S$1-(WEEKDAY($S$1,1)-(start_day-1))-IF((WEEKDAY($S$1,1)-(start_day-1))&lt;=0,7,0)+(ROW(T6)-ROW($S$3))*7+(COLUMN(T6)-COLUMN($S$3)+1))</f>
        <v>46132</v>
      </c>
      <c r="U6" s="6">
        <f>IF(MONTH($S$1)&lt;&gt;MONTH($S$1-(WEEKDAY($S$1,1)-(start_day-1))-IF((WEEKDAY($S$1,1)-(start_day-1))&lt;=0,7,0)+(ROW(U6)-ROW($S$3))*7+(COLUMN(U6)-COLUMN($S$3)+1)),"",$S$1-(WEEKDAY($S$1,1)-(start_day-1))-IF((WEEKDAY($S$1,1)-(start_day-1))&lt;=0,7,0)+(ROW(U6)-ROW($S$3))*7+(COLUMN(U6)-COLUMN($S$3)+1))</f>
        <v>46133</v>
      </c>
      <c r="V6" s="6">
        <f>IF(MONTH($S$1)&lt;&gt;MONTH($S$1-(WEEKDAY($S$1,1)-(start_day-1))-IF((WEEKDAY($S$1,1)-(start_day-1))&lt;=0,7,0)+(ROW(V6)-ROW($S$3))*7+(COLUMN(V6)-COLUMN($S$3)+1)),"",$S$1-(WEEKDAY($S$1,1)-(start_day-1))-IF((WEEKDAY($S$1,1)-(start_day-1))&lt;=0,7,0)+(ROW(V6)-ROW($S$3))*7+(COLUMN(V6)-COLUMN($S$3)+1))</f>
        <v>46134</v>
      </c>
      <c r="W6" s="6">
        <f>IF(MONTH($S$1)&lt;&gt;MONTH($S$1-(WEEKDAY($S$1,1)-(start_day-1))-IF((WEEKDAY($S$1,1)-(start_day-1))&lt;=0,7,0)+(ROW(W6)-ROW($S$3))*7+(COLUMN(W6)-COLUMN($S$3)+1)),"",$S$1-(WEEKDAY($S$1,1)-(start_day-1))-IF((WEEKDAY($S$1,1)-(start_day-1))&lt;=0,7,0)+(ROW(W6)-ROW($S$3))*7+(COLUMN(W6)-COLUMN($S$3)+1))</f>
        <v>46135</v>
      </c>
      <c r="X6" s="6">
        <f>IF(MONTH($S$1)&lt;&gt;MONTH($S$1-(WEEKDAY($S$1,1)-(start_day-1))-IF((WEEKDAY($S$1,1)-(start_day-1))&lt;=0,7,0)+(ROW(X6)-ROW($S$3))*7+(COLUMN(X6)-COLUMN($S$3)+1)),"",$S$1-(WEEKDAY($S$1,1)-(start_day-1))-IF((WEEKDAY($S$1,1)-(start_day-1))&lt;=0,7,0)+(ROW(X6)-ROW($S$3))*7+(COLUMN(X6)-COLUMN($S$3)+1))</f>
        <v>46136</v>
      </c>
      <c r="Y6" s="6">
        <f>IF(MONTH($S$1)&lt;&gt;MONTH($S$1-(WEEKDAY($S$1,1)-(start_day-1))-IF((WEEKDAY($S$1,1)-(start_day-1))&lt;=0,7,0)+(ROW(Y6)-ROW($S$3))*7+(COLUMN(Y6)-COLUMN($S$3)+1)),"",$S$1-(WEEKDAY($S$1,1)-(start_day-1))-IF((WEEKDAY($S$1,1)-(start_day-1))&lt;=0,7,0)+(ROW(Y6)-ROW($S$3))*7+(COLUMN(Y6)-COLUMN($S$3)+1))</f>
        <v>46137</v>
      </c>
      <c r="Z6" s="7"/>
      <c r="AA6" s="7"/>
    </row>
    <row r="7" ht="9.0" customHeight="1">
      <c r="I7" s="1"/>
      <c r="J7" s="1"/>
      <c r="K7" s="6" t="str">
        <f>IF(MONTH($K$1)&lt;&gt;MONTH($K$1-(WEEKDAY($K$1,1)-(start_day-1))-IF((WEEKDAY($K$1,1)-(start_day-1))&lt;=0,7,0)+(ROW(K7)-ROW($K$3))*7+(COLUMN(K7)-COLUMN($K$3)+1)),"",$K$1-(WEEKDAY($K$1,1)-(start_day-1))-IF((WEEKDAY($K$1,1)-(start_day-1))&lt;=0,7,0)+(ROW(K7)-ROW($K$3))*7+(COLUMN(K7)-COLUMN($K$3)+1))</f>
        <v/>
      </c>
      <c r="L7" s="6" t="str">
        <f>IF(MONTH($K$1)&lt;&gt;MONTH($K$1-(WEEKDAY($K$1,1)-(start_day-1))-IF((WEEKDAY($K$1,1)-(start_day-1))&lt;=0,7,0)+(ROW(L7)-ROW($K$3))*7+(COLUMN(L7)-COLUMN($K$3)+1)),"",$K$1-(WEEKDAY($K$1,1)-(start_day-1))-IF((WEEKDAY($K$1,1)-(start_day-1))&lt;=0,7,0)+(ROW(L7)-ROW($K$3))*7+(COLUMN(L7)-COLUMN($K$3)+1))</f>
        <v/>
      </c>
      <c r="M7" s="6" t="str">
        <f>IF(MONTH($K$1)&lt;&gt;MONTH($K$1-(WEEKDAY($K$1,1)-(start_day-1))-IF((WEEKDAY($K$1,1)-(start_day-1))&lt;=0,7,0)+(ROW(M7)-ROW($K$3))*7+(COLUMN(M7)-COLUMN($K$3)+1)),"",$K$1-(WEEKDAY($K$1,1)-(start_day-1))-IF((WEEKDAY($K$1,1)-(start_day-1))&lt;=0,7,0)+(ROW(M7)-ROW($K$3))*7+(COLUMN(M7)-COLUMN($K$3)+1))</f>
        <v/>
      </c>
      <c r="N7" s="6" t="str">
        <f>IF(MONTH($K$1)&lt;&gt;MONTH($K$1-(WEEKDAY($K$1,1)-(start_day-1))-IF((WEEKDAY($K$1,1)-(start_day-1))&lt;=0,7,0)+(ROW(N7)-ROW($K$3))*7+(COLUMN(N7)-COLUMN($K$3)+1)),"",$K$1-(WEEKDAY($K$1,1)-(start_day-1))-IF((WEEKDAY($K$1,1)-(start_day-1))&lt;=0,7,0)+(ROW(N7)-ROW($K$3))*7+(COLUMN(N7)-COLUMN($K$3)+1))</f>
        <v/>
      </c>
      <c r="O7" s="6" t="str">
        <f>IF(MONTH($K$1)&lt;&gt;MONTH($K$1-(WEEKDAY($K$1,1)-(start_day-1))-IF((WEEKDAY($K$1,1)-(start_day-1))&lt;=0,7,0)+(ROW(O7)-ROW($K$3))*7+(COLUMN(O7)-COLUMN($K$3)+1)),"",$K$1-(WEEKDAY($K$1,1)-(start_day-1))-IF((WEEKDAY($K$1,1)-(start_day-1))&lt;=0,7,0)+(ROW(O7)-ROW($K$3))*7+(COLUMN(O7)-COLUMN($K$3)+1))</f>
        <v/>
      </c>
      <c r="P7" s="6" t="str">
        <f>IF(MONTH($K$1)&lt;&gt;MONTH($K$1-(WEEKDAY($K$1,1)-(start_day-1))-IF((WEEKDAY($K$1,1)-(start_day-1))&lt;=0,7,0)+(ROW(P7)-ROW($K$3))*7+(COLUMN(P7)-COLUMN($K$3)+1)),"",$K$1-(WEEKDAY($K$1,1)-(start_day-1))-IF((WEEKDAY($K$1,1)-(start_day-1))&lt;=0,7,0)+(ROW(P7)-ROW($K$3))*7+(COLUMN(P7)-COLUMN($K$3)+1))</f>
        <v/>
      </c>
      <c r="Q7" s="6" t="str">
        <f>IF(MONTH($K$1)&lt;&gt;MONTH($K$1-(WEEKDAY($K$1,1)-(start_day-1))-IF((WEEKDAY($K$1,1)-(start_day-1))&lt;=0,7,0)+(ROW(Q7)-ROW($K$3))*7+(COLUMN(Q7)-COLUMN($K$3)+1)),"",$K$1-(WEEKDAY($K$1,1)-(start_day-1))-IF((WEEKDAY($K$1,1)-(start_day-1))&lt;=0,7,0)+(ROW(Q7)-ROW($K$3))*7+(COLUMN(Q7)-COLUMN($K$3)+1))</f>
        <v/>
      </c>
      <c r="R7" s="4"/>
      <c r="S7" s="6">
        <f>IF(MONTH($S$1)&lt;&gt;MONTH($S$1-(WEEKDAY($S$1,1)-(start_day-1))-IF((WEEKDAY($S$1,1)-(start_day-1))&lt;=0,7,0)+(ROW(S7)-ROW($S$3))*7+(COLUMN(S7)-COLUMN($S$3)+1)),"",$S$1-(WEEKDAY($S$1,1)-(start_day-1))-IF((WEEKDAY($S$1,1)-(start_day-1))&lt;=0,7,0)+(ROW(S7)-ROW($S$3))*7+(COLUMN(S7)-COLUMN($S$3)+1))</f>
        <v>46138</v>
      </c>
      <c r="T7" s="6">
        <f>IF(MONTH($S$1)&lt;&gt;MONTH($S$1-(WEEKDAY($S$1,1)-(start_day-1))-IF((WEEKDAY($S$1,1)-(start_day-1))&lt;=0,7,0)+(ROW(T7)-ROW($S$3))*7+(COLUMN(T7)-COLUMN($S$3)+1)),"",$S$1-(WEEKDAY($S$1,1)-(start_day-1))-IF((WEEKDAY($S$1,1)-(start_day-1))&lt;=0,7,0)+(ROW(T7)-ROW($S$3))*7+(COLUMN(T7)-COLUMN($S$3)+1))</f>
        <v>46139</v>
      </c>
      <c r="U7" s="6">
        <f>IF(MONTH($S$1)&lt;&gt;MONTH($S$1-(WEEKDAY($S$1,1)-(start_day-1))-IF((WEEKDAY($S$1,1)-(start_day-1))&lt;=0,7,0)+(ROW(U7)-ROW($S$3))*7+(COLUMN(U7)-COLUMN($S$3)+1)),"",$S$1-(WEEKDAY($S$1,1)-(start_day-1))-IF((WEEKDAY($S$1,1)-(start_day-1))&lt;=0,7,0)+(ROW(U7)-ROW($S$3))*7+(COLUMN(U7)-COLUMN($S$3)+1))</f>
        <v>46140</v>
      </c>
      <c r="V7" s="6">
        <f>IF(MONTH($S$1)&lt;&gt;MONTH($S$1-(WEEKDAY($S$1,1)-(start_day-1))-IF((WEEKDAY($S$1,1)-(start_day-1))&lt;=0,7,0)+(ROW(V7)-ROW($S$3))*7+(COLUMN(V7)-COLUMN($S$3)+1)),"",$S$1-(WEEKDAY($S$1,1)-(start_day-1))-IF((WEEKDAY($S$1,1)-(start_day-1))&lt;=0,7,0)+(ROW(V7)-ROW($S$3))*7+(COLUMN(V7)-COLUMN($S$3)+1))</f>
        <v>46141</v>
      </c>
      <c r="W7" s="6">
        <f>IF(MONTH($S$1)&lt;&gt;MONTH($S$1-(WEEKDAY($S$1,1)-(start_day-1))-IF((WEEKDAY($S$1,1)-(start_day-1))&lt;=0,7,0)+(ROW(W7)-ROW($S$3))*7+(COLUMN(W7)-COLUMN($S$3)+1)),"",$S$1-(WEEKDAY($S$1,1)-(start_day-1))-IF((WEEKDAY($S$1,1)-(start_day-1))&lt;=0,7,0)+(ROW(W7)-ROW($S$3))*7+(COLUMN(W7)-COLUMN($S$3)+1))</f>
        <v>46142</v>
      </c>
      <c r="X7" s="6" t="str">
        <f>IF(MONTH($S$1)&lt;&gt;MONTH($S$1-(WEEKDAY($S$1,1)-(start_day-1))-IF((WEEKDAY($S$1,1)-(start_day-1))&lt;=0,7,0)+(ROW(X7)-ROW($S$3))*7+(COLUMN(X7)-COLUMN($S$3)+1)),"",$S$1-(WEEKDAY($S$1,1)-(start_day-1))-IF((WEEKDAY($S$1,1)-(start_day-1))&lt;=0,7,0)+(ROW(X7)-ROW($S$3))*7+(COLUMN(X7)-COLUMN($S$3)+1))</f>
        <v/>
      </c>
      <c r="Y7" s="6" t="str">
        <f>IF(MONTH($S$1)&lt;&gt;MONTH($S$1-(WEEKDAY($S$1,1)-(start_day-1))-IF((WEEKDAY($S$1,1)-(start_day-1))&lt;=0,7,0)+(ROW(Y7)-ROW($S$3))*7+(COLUMN(Y7)-COLUMN($S$3)+1)),"",$S$1-(WEEKDAY($S$1,1)-(start_day-1))-IF((WEEKDAY($S$1,1)-(start_day-1))&lt;=0,7,0)+(ROW(Y7)-ROW($S$3))*7+(COLUMN(Y7)-COLUMN($S$3)+1))</f>
        <v/>
      </c>
      <c r="Z7" s="7"/>
      <c r="AA7" s="7"/>
    </row>
    <row r="8" ht="9.0" customHeight="1">
      <c r="A8" s="8"/>
      <c r="B8" s="8"/>
      <c r="C8" s="8"/>
      <c r="D8" s="8"/>
      <c r="E8" s="8"/>
      <c r="F8" s="8"/>
      <c r="G8" s="8"/>
      <c r="H8" s="8"/>
      <c r="I8" s="9"/>
      <c r="J8" s="9"/>
      <c r="K8" s="6" t="str">
        <f>IF(MONTH($K$1)&lt;&gt;MONTH($K$1-(WEEKDAY($K$1,1)-(start_day-1))-IF((WEEKDAY($K$1,1)-(start_day-1))&lt;=0,7,0)+(ROW(K8)-ROW($K$3))*7+(COLUMN(K8)-COLUMN($K$3)+1)),"",$K$1-(WEEKDAY($K$1,1)-(start_day-1))-IF((WEEKDAY($K$1,1)-(start_day-1))&lt;=0,7,0)+(ROW(K8)-ROW($K$3))*7+(COLUMN(K8)-COLUMN($K$3)+1))</f>
        <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t="str">
        <f>IF(MONTH($S$1)&lt;&gt;MONTH($S$1-(WEEKDAY($S$1,1)-(start_day-1))-IF((WEEKDAY($S$1,1)-(start_day-1))&lt;=0,7,0)+(ROW(S8)-ROW($S$3))*7+(COLUMN(S8)-COLUMN($S$3)+1)),"",$S$1-(WEEKDAY($S$1,1)-(start_day-1))-IF((WEEKDAY($S$1,1)-(start_day-1))&lt;=0,7,0)+(ROW(S8)-ROW($S$3))*7+(COLUMN(S8)-COLUMN($S$3)+1))</f>
        <v/>
      </c>
      <c r="T8" s="6" t="str">
        <f>IF(MONTH($S$1)&lt;&gt;MONTH($S$1-(WEEKDAY($S$1,1)-(start_day-1))-IF((WEEKDAY($S$1,1)-(start_day-1))&lt;=0,7,0)+(ROW(T8)-ROW($S$3))*7+(COLUMN(T8)-COLUMN($S$3)+1)),"",$S$1-(WEEKDAY($S$1,1)-(start_day-1))-IF((WEEKDAY($S$1,1)-(start_day-1))&lt;=0,7,0)+(ROW(T8)-ROW($S$3))*7+(COLUMN(T8)-COLUMN($S$3)+1))</f>
        <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row>
    <row r="9" ht="21.0" customHeight="1">
      <c r="A9" s="13">
        <f>A10</f>
        <v>46082</v>
      </c>
      <c r="B9" s="14"/>
      <c r="C9" s="15">
        <f>C10</f>
        <v>46083</v>
      </c>
      <c r="D9" s="14"/>
      <c r="E9" s="15">
        <f>E10</f>
        <v>46084</v>
      </c>
      <c r="F9" s="14"/>
      <c r="G9" s="15">
        <f>G10</f>
        <v>46085</v>
      </c>
      <c r="H9" s="14"/>
      <c r="I9" s="15">
        <f>I10</f>
        <v>46086</v>
      </c>
      <c r="J9" s="14"/>
      <c r="K9" s="15">
        <f>K10</f>
        <v>46087</v>
      </c>
      <c r="L9" s="14"/>
      <c r="M9" s="14"/>
      <c r="N9" s="14"/>
      <c r="O9" s="14"/>
      <c r="P9" s="14"/>
      <c r="Q9" s="14"/>
      <c r="R9" s="14"/>
      <c r="S9" s="15">
        <f>S10</f>
        <v>46088</v>
      </c>
      <c r="T9" s="14"/>
      <c r="U9" s="14"/>
      <c r="V9" s="14"/>
      <c r="W9" s="14"/>
      <c r="X9" s="14"/>
      <c r="Y9" s="14"/>
      <c r="Z9" s="16"/>
      <c r="AA9" s="17"/>
    </row>
    <row r="10">
      <c r="A10" s="20">
        <f>$A$1-(WEEKDAY($A$1,1)-(start_day-1))-IF((WEEKDAY($A$1,1)-(start_day-1))&lt;=0,7,0)+1</f>
        <v>46082</v>
      </c>
      <c r="B10" s="21"/>
      <c r="C10" s="22">
        <f>A10+1</f>
        <v>46083</v>
      </c>
      <c r="D10" s="23"/>
      <c r="E10" s="22">
        <f>C10+1</f>
        <v>46084</v>
      </c>
      <c r="F10" s="23"/>
      <c r="G10" s="22">
        <f>E10+1</f>
        <v>46085</v>
      </c>
      <c r="H10" s="23"/>
      <c r="I10" s="22">
        <f>G10+1</f>
        <v>46086</v>
      </c>
      <c r="J10" s="23"/>
      <c r="K10" s="22">
        <f>I10+1</f>
        <v>46087</v>
      </c>
      <c r="L10" s="24"/>
      <c r="M10" s="25"/>
      <c r="N10" s="24"/>
      <c r="O10" s="24"/>
      <c r="P10" s="24"/>
      <c r="Q10" s="24"/>
      <c r="R10" s="26"/>
      <c r="S10" s="27">
        <f>K10+1</f>
        <v>46088</v>
      </c>
      <c r="T10" s="28"/>
      <c r="U10" s="29"/>
      <c r="V10" s="28"/>
      <c r="W10" s="28"/>
      <c r="X10" s="28"/>
      <c r="Y10" s="28"/>
      <c r="Z10" s="30"/>
      <c r="AA10" s="17"/>
    </row>
    <row r="11" ht="12.75" customHeight="1">
      <c r="A11" s="32"/>
      <c r="B11" s="3"/>
      <c r="C11" s="51" t="s">
        <v>110</v>
      </c>
      <c r="D11" s="34"/>
      <c r="E11" s="51" t="s">
        <v>111</v>
      </c>
      <c r="F11" s="34"/>
      <c r="G11" s="51" t="s">
        <v>112</v>
      </c>
      <c r="H11" s="34"/>
      <c r="I11" s="46" t="s">
        <v>113</v>
      </c>
      <c r="J11" s="34"/>
      <c r="K11" s="46" t="s">
        <v>113</v>
      </c>
      <c r="R11" s="34"/>
      <c r="S11" s="61"/>
      <c r="T11" s="3"/>
      <c r="U11" s="3"/>
      <c r="V11" s="3"/>
      <c r="W11" s="3"/>
      <c r="X11" s="3"/>
      <c r="Y11" s="3"/>
      <c r="Z11" s="35"/>
      <c r="AA11" s="17"/>
    </row>
    <row r="12" ht="12.75" customHeight="1">
      <c r="A12" s="32"/>
      <c r="B12" s="3"/>
      <c r="C12" s="51" t="s">
        <v>13</v>
      </c>
      <c r="D12" s="34"/>
      <c r="E12" s="33"/>
      <c r="F12" s="34"/>
      <c r="G12" s="51" t="s">
        <v>114</v>
      </c>
      <c r="H12" s="34"/>
      <c r="I12" s="33"/>
      <c r="J12" s="34"/>
      <c r="K12" s="51" t="s">
        <v>13</v>
      </c>
      <c r="R12" s="34"/>
      <c r="S12" s="32"/>
      <c r="T12" s="3"/>
      <c r="U12" s="3"/>
      <c r="V12" s="3"/>
      <c r="W12" s="3"/>
      <c r="X12" s="3"/>
      <c r="Y12" s="3"/>
      <c r="Z12" s="35"/>
      <c r="AA12" s="17"/>
    </row>
    <row r="13" ht="12.75" customHeight="1">
      <c r="A13" s="32"/>
      <c r="B13" s="3"/>
      <c r="C13" s="33"/>
      <c r="D13" s="34"/>
      <c r="E13" s="33"/>
      <c r="F13" s="34"/>
      <c r="G13" s="51" t="s">
        <v>13</v>
      </c>
      <c r="H13" s="34"/>
      <c r="I13" s="33"/>
      <c r="J13" s="34"/>
      <c r="K13" s="33"/>
      <c r="R13" s="34"/>
      <c r="S13" s="32"/>
      <c r="T13" s="3"/>
      <c r="U13" s="3"/>
      <c r="V13" s="3"/>
      <c r="W13" s="3"/>
      <c r="X13" s="3"/>
      <c r="Y13" s="3"/>
      <c r="Z13" s="35"/>
      <c r="AA13" s="17"/>
    </row>
    <row r="14" ht="12.75" customHeight="1">
      <c r="A14" s="32"/>
      <c r="B14" s="3"/>
      <c r="C14" s="51" t="s">
        <v>16</v>
      </c>
      <c r="D14" s="34"/>
      <c r="E14" s="51" t="s">
        <v>17</v>
      </c>
      <c r="F14" s="34"/>
      <c r="G14" s="51" t="s">
        <v>16</v>
      </c>
      <c r="H14" s="34"/>
      <c r="I14" s="51" t="s">
        <v>17</v>
      </c>
      <c r="J14" s="34"/>
      <c r="K14" s="51" t="s">
        <v>16</v>
      </c>
      <c r="R14" s="34"/>
      <c r="S14" s="32"/>
      <c r="T14" s="3"/>
      <c r="U14" s="3"/>
      <c r="V14" s="3"/>
      <c r="W14" s="3"/>
      <c r="X14" s="3"/>
      <c r="Y14" s="3"/>
      <c r="Z14" s="35"/>
      <c r="AA14" s="17"/>
    </row>
    <row r="15" ht="12.75" customHeight="1">
      <c r="A15" s="36"/>
      <c r="B15" s="37"/>
      <c r="C15" s="52" t="s">
        <v>30</v>
      </c>
      <c r="D15" s="39"/>
      <c r="E15" s="52" t="s">
        <v>30</v>
      </c>
      <c r="F15" s="39"/>
      <c r="G15" s="52" t="s">
        <v>30</v>
      </c>
      <c r="H15" s="39"/>
      <c r="I15" s="52" t="s">
        <v>30</v>
      </c>
      <c r="J15" s="39"/>
      <c r="K15" s="52" t="s">
        <v>30</v>
      </c>
      <c r="L15" s="40"/>
      <c r="M15" s="40"/>
      <c r="N15" s="40"/>
      <c r="O15" s="40"/>
      <c r="P15" s="40"/>
      <c r="Q15" s="40"/>
      <c r="R15" s="39"/>
      <c r="S15" s="53"/>
      <c r="T15" s="37"/>
      <c r="U15" s="37"/>
      <c r="V15" s="37"/>
      <c r="W15" s="37"/>
      <c r="X15" s="37"/>
      <c r="Y15" s="37"/>
      <c r="Z15" s="41"/>
      <c r="AA15" s="17"/>
    </row>
    <row r="16">
      <c r="A16" s="20">
        <f>S10+1</f>
        <v>46089</v>
      </c>
      <c r="B16" s="21"/>
      <c r="C16" s="22">
        <f>A16+1</f>
        <v>46090</v>
      </c>
      <c r="D16" s="23"/>
      <c r="E16" s="22">
        <f>C16+1</f>
        <v>46091</v>
      </c>
      <c r="F16" s="23"/>
      <c r="G16" s="22">
        <f>E16+1</f>
        <v>46092</v>
      </c>
      <c r="H16" s="23"/>
      <c r="I16" s="22">
        <f>G16+1</f>
        <v>46093</v>
      </c>
      <c r="J16" s="23"/>
      <c r="K16" s="22">
        <f>I16+1</f>
        <v>46094</v>
      </c>
      <c r="L16" s="24"/>
      <c r="M16" s="25"/>
      <c r="N16" s="24"/>
      <c r="O16" s="24"/>
      <c r="P16" s="24"/>
      <c r="Q16" s="24"/>
      <c r="R16" s="26"/>
      <c r="S16" s="27">
        <f>K16+1</f>
        <v>46095</v>
      </c>
      <c r="T16" s="28"/>
      <c r="U16" s="29"/>
      <c r="V16" s="28"/>
      <c r="W16" s="28"/>
      <c r="X16" s="28"/>
      <c r="Y16" s="28"/>
      <c r="Z16" s="30"/>
      <c r="AA16" s="17"/>
    </row>
    <row r="17" ht="12.75" customHeight="1">
      <c r="A17" s="32"/>
      <c r="B17" s="3"/>
      <c r="C17" s="51" t="s">
        <v>115</v>
      </c>
      <c r="D17" s="34"/>
      <c r="E17" s="51" t="s">
        <v>116</v>
      </c>
      <c r="F17" s="34"/>
      <c r="G17" s="51" t="s">
        <v>117</v>
      </c>
      <c r="H17" s="34"/>
      <c r="I17" s="51" t="s">
        <v>117</v>
      </c>
      <c r="J17" s="34"/>
      <c r="K17" s="51" t="s">
        <v>117</v>
      </c>
      <c r="R17" s="34"/>
      <c r="S17" s="75"/>
      <c r="T17" s="3"/>
      <c r="U17" s="3"/>
      <c r="V17" s="3"/>
      <c r="W17" s="3"/>
      <c r="X17" s="3"/>
      <c r="Y17" s="3"/>
      <c r="Z17" s="35"/>
      <c r="AA17" s="17"/>
    </row>
    <row r="18" ht="12.75" customHeight="1">
      <c r="A18" s="32"/>
      <c r="B18" s="3"/>
      <c r="C18" s="51" t="s">
        <v>13</v>
      </c>
      <c r="D18" s="34"/>
      <c r="E18" s="33"/>
      <c r="F18" s="34"/>
      <c r="G18" s="33"/>
      <c r="H18" s="34"/>
      <c r="I18" s="74"/>
      <c r="J18" s="34"/>
      <c r="K18" s="33"/>
      <c r="R18" s="34"/>
      <c r="S18" s="32"/>
      <c r="T18" s="3"/>
      <c r="U18" s="3"/>
      <c r="V18" s="3"/>
      <c r="W18" s="3"/>
      <c r="X18" s="3"/>
      <c r="Y18" s="3"/>
      <c r="Z18" s="35"/>
      <c r="AA18" s="17"/>
    </row>
    <row r="19" ht="12.75" customHeight="1">
      <c r="A19" s="32"/>
      <c r="B19" s="3"/>
      <c r="C19" s="33"/>
      <c r="D19" s="34"/>
      <c r="E19" s="33"/>
      <c r="F19" s="34"/>
      <c r="G19" s="33"/>
      <c r="H19" s="34"/>
      <c r="I19" s="112"/>
      <c r="J19" s="35"/>
      <c r="K19" s="33"/>
      <c r="R19" s="34"/>
      <c r="S19" s="58"/>
      <c r="T19" s="3"/>
      <c r="U19" s="3"/>
      <c r="V19" s="3"/>
      <c r="W19" s="3"/>
      <c r="X19" s="3"/>
      <c r="Y19" s="3"/>
      <c r="Z19" s="35"/>
      <c r="AA19" s="17"/>
    </row>
    <row r="20" ht="12.75" customHeight="1">
      <c r="A20" s="32"/>
      <c r="B20" s="3"/>
      <c r="C20" s="51" t="s">
        <v>16</v>
      </c>
      <c r="D20" s="34"/>
      <c r="E20" s="51" t="s">
        <v>17</v>
      </c>
      <c r="F20" s="34"/>
      <c r="G20" s="51" t="s">
        <v>118</v>
      </c>
      <c r="H20" s="34"/>
      <c r="I20" s="51" t="s">
        <v>118</v>
      </c>
      <c r="J20" s="34"/>
      <c r="K20" s="51" t="s">
        <v>118</v>
      </c>
      <c r="R20" s="34"/>
      <c r="S20" s="32"/>
      <c r="T20" s="3"/>
      <c r="U20" s="3"/>
      <c r="V20" s="3"/>
      <c r="W20" s="3"/>
      <c r="X20" s="3"/>
      <c r="Y20" s="3"/>
      <c r="Z20" s="35"/>
      <c r="AA20" s="17"/>
    </row>
    <row r="21" ht="12.75" customHeight="1">
      <c r="A21" s="36"/>
      <c r="B21" s="37"/>
      <c r="C21" s="52" t="s">
        <v>30</v>
      </c>
      <c r="D21" s="39"/>
      <c r="E21" s="52" t="s">
        <v>30</v>
      </c>
      <c r="F21" s="39"/>
      <c r="G21" s="52" t="s">
        <v>30</v>
      </c>
      <c r="H21" s="39"/>
      <c r="I21" s="52" t="s">
        <v>30</v>
      </c>
      <c r="J21" s="39"/>
      <c r="K21" s="52" t="s">
        <v>30</v>
      </c>
      <c r="L21" s="40"/>
      <c r="M21" s="40"/>
      <c r="N21" s="40"/>
      <c r="O21" s="40"/>
      <c r="P21" s="40"/>
      <c r="Q21" s="40"/>
      <c r="R21" s="39"/>
      <c r="S21" s="53"/>
      <c r="T21" s="37"/>
      <c r="U21" s="37"/>
      <c r="V21" s="37"/>
      <c r="W21" s="37"/>
      <c r="X21" s="37"/>
      <c r="Y21" s="37"/>
      <c r="Z21" s="41"/>
      <c r="AA21" s="17"/>
    </row>
    <row r="22">
      <c r="A22" s="20">
        <f>S16+1</f>
        <v>46096</v>
      </c>
      <c r="B22" s="21"/>
      <c r="C22" s="22">
        <f>A22+1</f>
        <v>46097</v>
      </c>
      <c r="D22" s="23"/>
      <c r="E22" s="22">
        <f>C22+1</f>
        <v>46098</v>
      </c>
      <c r="F22" s="23"/>
      <c r="G22" s="22">
        <f>E22+1</f>
        <v>46099</v>
      </c>
      <c r="H22" s="23"/>
      <c r="I22" s="22">
        <f>G22+1</f>
        <v>46100</v>
      </c>
      <c r="J22" s="23"/>
      <c r="K22" s="22">
        <f>I22+1</f>
        <v>46101</v>
      </c>
      <c r="L22" s="24"/>
      <c r="M22" s="25"/>
      <c r="N22" s="24"/>
      <c r="O22" s="24"/>
      <c r="P22" s="24"/>
      <c r="Q22" s="24"/>
      <c r="R22" s="26"/>
      <c r="S22" s="27">
        <f>K22+1</f>
        <v>46102</v>
      </c>
      <c r="T22" s="28"/>
      <c r="U22" s="29"/>
      <c r="V22" s="28"/>
      <c r="W22" s="28"/>
      <c r="X22" s="28"/>
      <c r="Y22" s="28"/>
      <c r="Z22" s="30"/>
      <c r="AA22" s="17"/>
    </row>
    <row r="23" ht="12.75" customHeight="1">
      <c r="A23" s="32"/>
      <c r="B23" s="3"/>
      <c r="C23" s="51" t="s">
        <v>119</v>
      </c>
      <c r="D23" s="34"/>
      <c r="E23" s="51" t="s">
        <v>120</v>
      </c>
      <c r="F23" s="34"/>
      <c r="G23" s="51" t="s">
        <v>120</v>
      </c>
      <c r="H23" s="34"/>
      <c r="I23" s="51" t="s">
        <v>121</v>
      </c>
      <c r="J23" s="34"/>
      <c r="K23" s="51" t="s">
        <v>121</v>
      </c>
      <c r="R23" s="34"/>
      <c r="S23" s="61"/>
      <c r="T23" s="3"/>
      <c r="U23" s="3"/>
      <c r="V23" s="3"/>
      <c r="W23" s="3"/>
      <c r="X23" s="3"/>
      <c r="Y23" s="3"/>
      <c r="Z23" s="35"/>
      <c r="AA23" s="17"/>
    </row>
    <row r="24" ht="12.75" customHeight="1">
      <c r="A24" s="32"/>
      <c r="B24" s="3"/>
      <c r="C24" s="33"/>
      <c r="D24" s="34"/>
      <c r="E24" s="33"/>
      <c r="F24" s="34"/>
      <c r="G24" s="33"/>
      <c r="H24" s="34"/>
      <c r="I24" s="33"/>
      <c r="J24" s="34"/>
      <c r="K24" s="33"/>
      <c r="R24" s="34"/>
      <c r="S24" s="32"/>
      <c r="T24" s="3"/>
      <c r="U24" s="3"/>
      <c r="V24" s="3"/>
      <c r="W24" s="3"/>
      <c r="X24" s="3"/>
      <c r="Y24" s="3"/>
      <c r="Z24" s="35"/>
      <c r="AA24" s="17"/>
    </row>
    <row r="25" ht="12.75" customHeight="1">
      <c r="A25" s="32"/>
      <c r="B25" s="3"/>
      <c r="C25" s="33"/>
      <c r="D25" s="34"/>
      <c r="E25" s="33"/>
      <c r="F25" s="34"/>
      <c r="G25" s="33"/>
      <c r="H25" s="34"/>
      <c r="I25" s="33"/>
      <c r="J25" s="34"/>
      <c r="K25" s="33"/>
      <c r="R25" s="34"/>
      <c r="S25" s="32"/>
      <c r="T25" s="3"/>
      <c r="U25" s="3"/>
      <c r="V25" s="3"/>
      <c r="W25" s="3"/>
      <c r="X25" s="3"/>
      <c r="Y25" s="3"/>
      <c r="Z25" s="35"/>
      <c r="AA25" s="17" t="s">
        <v>122</v>
      </c>
    </row>
    <row r="26" ht="12.75" customHeight="1">
      <c r="A26" s="32"/>
      <c r="B26" s="3"/>
      <c r="C26" s="51" t="s">
        <v>80</v>
      </c>
      <c r="D26" s="34"/>
      <c r="E26" s="51" t="s">
        <v>17</v>
      </c>
      <c r="F26" s="34"/>
      <c r="G26" s="51" t="s">
        <v>17</v>
      </c>
      <c r="H26" s="34"/>
      <c r="I26" s="51" t="s">
        <v>17</v>
      </c>
      <c r="J26" s="34"/>
      <c r="K26" s="51" t="s">
        <v>17</v>
      </c>
      <c r="R26" s="34"/>
      <c r="S26" s="32"/>
      <c r="T26" s="3"/>
      <c r="U26" s="3"/>
      <c r="V26" s="3"/>
      <c r="W26" s="3"/>
      <c r="X26" s="3"/>
      <c r="Y26" s="3"/>
      <c r="Z26" s="35"/>
      <c r="AA26" s="17"/>
    </row>
    <row r="27" ht="12.75" customHeight="1">
      <c r="A27" s="36"/>
      <c r="B27" s="37"/>
      <c r="C27" s="52" t="s">
        <v>30</v>
      </c>
      <c r="D27" s="39"/>
      <c r="E27" s="52" t="s">
        <v>30</v>
      </c>
      <c r="F27" s="39"/>
      <c r="G27" s="52" t="s">
        <v>30</v>
      </c>
      <c r="H27" s="39"/>
      <c r="I27" s="52" t="s">
        <v>30</v>
      </c>
      <c r="J27" s="39"/>
      <c r="K27" s="52" t="s">
        <v>30</v>
      </c>
      <c r="L27" s="40"/>
      <c r="M27" s="40"/>
      <c r="N27" s="40"/>
      <c r="O27" s="40"/>
      <c r="P27" s="40"/>
      <c r="Q27" s="40"/>
      <c r="R27" s="39"/>
      <c r="S27" s="53"/>
      <c r="T27" s="37"/>
      <c r="U27" s="37"/>
      <c r="V27" s="37"/>
      <c r="W27" s="37"/>
      <c r="X27" s="37"/>
      <c r="Y27" s="37"/>
      <c r="Z27" s="41"/>
      <c r="AA27" s="17"/>
    </row>
    <row r="28" ht="12.75" customHeight="1">
      <c r="A28" s="20">
        <f>S22+1</f>
        <v>46103</v>
      </c>
      <c r="B28" s="21"/>
      <c r="C28" s="22">
        <f>A28+1</f>
        <v>46104</v>
      </c>
      <c r="D28" s="23"/>
      <c r="E28" s="22">
        <f>C28+1</f>
        <v>46105</v>
      </c>
      <c r="F28" s="23"/>
      <c r="G28" s="22">
        <f>E28+1</f>
        <v>46106</v>
      </c>
      <c r="H28" s="113"/>
      <c r="I28" s="22">
        <f>G28+1</f>
        <v>46107</v>
      </c>
      <c r="J28" s="113"/>
      <c r="K28" s="22">
        <f>I28+1</f>
        <v>46108</v>
      </c>
      <c r="L28" s="24"/>
      <c r="M28" s="25"/>
      <c r="N28" s="24"/>
      <c r="O28" s="24"/>
      <c r="P28" s="24"/>
      <c r="Q28" s="24"/>
      <c r="R28" s="26"/>
      <c r="S28" s="27">
        <f>K28+1</f>
        <v>46109</v>
      </c>
      <c r="T28" s="28"/>
      <c r="U28" s="29"/>
      <c r="V28" s="28"/>
      <c r="W28" s="28"/>
      <c r="X28" s="28"/>
      <c r="Y28" s="28"/>
      <c r="Z28" s="30"/>
      <c r="AA28" s="17"/>
    </row>
    <row r="29" ht="12.75" customHeight="1">
      <c r="A29" s="32"/>
      <c r="B29" s="3"/>
      <c r="C29" s="51" t="s">
        <v>123</v>
      </c>
      <c r="D29" s="34"/>
      <c r="E29" s="51" t="s">
        <v>124</v>
      </c>
      <c r="F29" s="34"/>
      <c r="G29" s="45"/>
      <c r="H29" s="34"/>
      <c r="I29" s="45"/>
      <c r="J29" s="34"/>
      <c r="K29" s="33"/>
      <c r="R29" s="34"/>
      <c r="S29" s="75"/>
      <c r="T29" s="3"/>
      <c r="U29" s="3"/>
      <c r="V29" s="3"/>
      <c r="W29" s="3"/>
      <c r="X29" s="3"/>
      <c r="Y29" s="3"/>
      <c r="Z29" s="35"/>
      <c r="AA29" s="17"/>
    </row>
    <row r="30" ht="12.75" customHeight="1">
      <c r="A30" s="32"/>
      <c r="B30" s="3"/>
      <c r="C30" s="51" t="s">
        <v>125</v>
      </c>
      <c r="D30" s="34"/>
      <c r="E30" s="33"/>
      <c r="F30" s="34"/>
      <c r="G30" s="33"/>
      <c r="H30" s="34"/>
      <c r="I30" s="106" t="s">
        <v>126</v>
      </c>
      <c r="J30" s="34"/>
      <c r="K30" s="33"/>
      <c r="R30" s="34"/>
      <c r="S30" s="32"/>
      <c r="T30" s="3"/>
      <c r="U30" s="3"/>
      <c r="V30" s="3"/>
      <c r="W30" s="3"/>
      <c r="X30" s="3"/>
      <c r="Y30" s="3"/>
      <c r="Z30" s="35"/>
      <c r="AA30" s="17"/>
    </row>
    <row r="31" ht="12.75" customHeight="1">
      <c r="A31" s="32"/>
      <c r="B31" s="3"/>
      <c r="C31" s="33"/>
      <c r="D31" s="34"/>
      <c r="E31" s="33"/>
      <c r="F31" s="34"/>
      <c r="G31" s="33"/>
      <c r="H31" s="34"/>
      <c r="I31" s="33"/>
      <c r="J31" s="34"/>
      <c r="K31" s="33"/>
      <c r="R31" s="34"/>
      <c r="S31" s="32"/>
      <c r="T31" s="3"/>
      <c r="U31" s="3"/>
      <c r="V31" s="3"/>
      <c r="W31" s="3"/>
      <c r="X31" s="3"/>
      <c r="Y31" s="3"/>
      <c r="Z31" s="35"/>
      <c r="AA31" s="17"/>
    </row>
    <row r="32" ht="12.75" customHeight="1">
      <c r="A32" s="32"/>
      <c r="B32" s="3"/>
      <c r="C32" s="51" t="s">
        <v>17</v>
      </c>
      <c r="D32" s="34"/>
      <c r="E32" s="51" t="s">
        <v>17</v>
      </c>
      <c r="F32" s="34"/>
      <c r="G32" s="33"/>
      <c r="H32" s="34"/>
      <c r="I32" s="33"/>
      <c r="J32" s="34"/>
      <c r="K32" s="33"/>
      <c r="R32" s="34"/>
      <c r="S32" s="32"/>
      <c r="T32" s="3"/>
      <c r="U32" s="3"/>
      <c r="V32" s="3"/>
      <c r="W32" s="3"/>
      <c r="X32" s="3"/>
      <c r="Y32" s="3"/>
      <c r="Z32" s="35"/>
      <c r="AA32" s="17"/>
    </row>
    <row r="33" ht="12.75" customHeight="1">
      <c r="A33" s="36"/>
      <c r="B33" s="37"/>
      <c r="C33" s="52" t="s">
        <v>30</v>
      </c>
      <c r="D33" s="39"/>
      <c r="E33" s="52" t="s">
        <v>30</v>
      </c>
      <c r="F33" s="39"/>
      <c r="G33" s="52"/>
      <c r="H33" s="39"/>
      <c r="I33" s="49"/>
      <c r="J33" s="39"/>
      <c r="K33" s="38"/>
      <c r="L33" s="40"/>
      <c r="M33" s="40"/>
      <c r="N33" s="40"/>
      <c r="O33" s="40"/>
      <c r="P33" s="40"/>
      <c r="Q33" s="40"/>
      <c r="R33" s="39"/>
      <c r="S33" s="53"/>
      <c r="T33" s="37"/>
      <c r="U33" s="37"/>
      <c r="V33" s="37"/>
      <c r="W33" s="37"/>
      <c r="X33" s="37"/>
      <c r="Y33" s="37"/>
      <c r="Z33" s="41"/>
      <c r="AA33" s="17"/>
    </row>
    <row r="34" ht="12.75" customHeight="1">
      <c r="A34" s="20">
        <f>S28+1</f>
        <v>46110</v>
      </c>
      <c r="B34" s="21"/>
      <c r="C34" s="22">
        <f>A34+1</f>
        <v>46111</v>
      </c>
      <c r="D34" s="23"/>
      <c r="E34" s="22">
        <f>C34+1</f>
        <v>46112</v>
      </c>
      <c r="F34" s="23"/>
      <c r="G34" s="96"/>
      <c r="H34" s="23"/>
      <c r="I34" s="96"/>
      <c r="J34" s="23"/>
      <c r="K34" s="96"/>
      <c r="L34" s="24"/>
      <c r="M34" s="25"/>
      <c r="N34" s="24"/>
      <c r="O34" s="24"/>
      <c r="P34" s="24"/>
      <c r="Q34" s="24"/>
      <c r="R34" s="26"/>
      <c r="S34" s="114"/>
      <c r="T34" s="28"/>
      <c r="U34" s="29"/>
      <c r="V34" s="28"/>
      <c r="W34" s="28"/>
      <c r="X34" s="28"/>
      <c r="Y34" s="28"/>
      <c r="Z34" s="30"/>
      <c r="AA34" s="17"/>
    </row>
    <row r="35" ht="12.75" customHeight="1">
      <c r="A35" s="32"/>
      <c r="B35" s="3"/>
      <c r="C35" s="33"/>
      <c r="D35" s="34"/>
      <c r="E35" s="33"/>
      <c r="F35" s="34"/>
      <c r="G35" s="33"/>
      <c r="H35" s="34"/>
      <c r="I35" s="33"/>
      <c r="J35" s="34"/>
      <c r="K35" s="33"/>
      <c r="R35" s="34"/>
      <c r="S35" s="32"/>
      <c r="T35" s="3"/>
      <c r="U35" s="3"/>
      <c r="V35" s="3"/>
      <c r="W35" s="3"/>
      <c r="X35" s="3"/>
      <c r="Y35" s="3"/>
      <c r="Z35" s="35"/>
      <c r="AA35" s="17"/>
    </row>
    <row r="36" ht="12.75" customHeight="1">
      <c r="A36" s="32"/>
      <c r="B36" s="3"/>
      <c r="C36" s="33"/>
      <c r="D36" s="34"/>
      <c r="E36" s="33"/>
      <c r="F36" s="34"/>
      <c r="G36" s="33"/>
      <c r="H36" s="34"/>
      <c r="I36" s="33"/>
      <c r="J36" s="34"/>
      <c r="K36" s="33"/>
      <c r="R36" s="34"/>
      <c r="S36" s="32"/>
      <c r="T36" s="3"/>
      <c r="U36" s="3"/>
      <c r="V36" s="3"/>
      <c r="W36" s="3"/>
      <c r="X36" s="3"/>
      <c r="Y36" s="3"/>
      <c r="Z36" s="35"/>
      <c r="AA36" s="17"/>
    </row>
    <row r="37" ht="12.75" customHeight="1">
      <c r="A37" s="32"/>
      <c r="B37" s="3"/>
      <c r="C37" s="33"/>
      <c r="D37" s="34"/>
      <c r="E37" s="33"/>
      <c r="F37" s="34"/>
      <c r="G37" s="33"/>
      <c r="H37" s="34"/>
      <c r="I37" s="33"/>
      <c r="J37" s="34"/>
      <c r="K37" s="33"/>
      <c r="R37" s="34"/>
      <c r="S37" s="32"/>
      <c r="T37" s="3"/>
      <c r="U37" s="3"/>
      <c r="V37" s="3"/>
      <c r="W37" s="3"/>
      <c r="X37" s="3"/>
      <c r="Y37" s="3"/>
      <c r="Z37" s="35"/>
      <c r="AA37" s="17"/>
    </row>
    <row r="38" ht="12.75" customHeight="1">
      <c r="A38" s="32"/>
      <c r="B38" s="3"/>
      <c r="C38" s="33"/>
      <c r="D38" s="34"/>
      <c r="E38" s="33"/>
      <c r="F38" s="34"/>
      <c r="G38" s="33"/>
      <c r="H38" s="34"/>
      <c r="I38" s="33"/>
      <c r="J38" s="34"/>
      <c r="K38" s="33"/>
      <c r="R38" s="34"/>
      <c r="S38" s="32"/>
      <c r="T38" s="3"/>
      <c r="U38" s="3"/>
      <c r="V38" s="3"/>
      <c r="W38" s="3"/>
      <c r="X38" s="3"/>
      <c r="Y38" s="3"/>
      <c r="Z38" s="35"/>
      <c r="AA38" s="17"/>
    </row>
    <row r="39" ht="12.75" customHeight="1">
      <c r="A39" s="36"/>
      <c r="B39" s="37"/>
      <c r="C39" s="49"/>
      <c r="D39" s="39"/>
      <c r="E39" s="49"/>
      <c r="F39" s="39"/>
      <c r="G39" s="49"/>
      <c r="H39" s="39"/>
      <c r="I39" s="38"/>
      <c r="J39" s="39"/>
      <c r="K39" s="38"/>
      <c r="L39" s="40"/>
      <c r="M39" s="40"/>
      <c r="N39" s="40"/>
      <c r="O39" s="40"/>
      <c r="P39" s="40"/>
      <c r="Q39" s="40"/>
      <c r="R39" s="39"/>
      <c r="S39" s="36"/>
      <c r="T39" s="37"/>
      <c r="U39" s="37"/>
      <c r="V39" s="37"/>
      <c r="W39" s="37"/>
      <c r="X39" s="37"/>
      <c r="Y39" s="37"/>
      <c r="Z39" s="41"/>
      <c r="AA39" s="17"/>
    </row>
    <row r="40" ht="12.75" customHeight="1">
      <c r="A40" s="95"/>
      <c r="B40" s="21"/>
      <c r="C40" s="96"/>
      <c r="D40" s="23"/>
      <c r="E40" s="63" t="s">
        <v>37</v>
      </c>
      <c r="F40" s="115"/>
      <c r="G40" s="115"/>
      <c r="H40" s="115"/>
      <c r="I40" s="115"/>
      <c r="J40" s="116"/>
      <c r="K40" s="64"/>
      <c r="L40" s="64"/>
      <c r="M40" s="64"/>
      <c r="N40" s="64"/>
      <c r="O40" s="64"/>
      <c r="P40" s="64"/>
      <c r="Q40" s="64"/>
      <c r="R40" s="64"/>
      <c r="S40" s="64"/>
      <c r="T40" s="64"/>
      <c r="U40" s="64"/>
      <c r="V40" s="64"/>
      <c r="W40" s="64"/>
      <c r="X40" s="64"/>
      <c r="Y40" s="64"/>
      <c r="Z40" s="65"/>
    </row>
    <row r="41" ht="12.75" customHeight="1">
      <c r="A41" s="32"/>
      <c r="B41" s="3"/>
      <c r="C41" s="33"/>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11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7" width="8.63"/>
  </cols>
  <sheetData>
    <row r="1" ht="15.0" customHeight="1">
      <c r="A1" s="1">
        <f>DATE('1'!AD18,'1'!AD20+6,1)</f>
        <v>46113</v>
      </c>
      <c r="I1" s="1"/>
      <c r="J1" s="1"/>
      <c r="K1" s="2">
        <f>DATE(YEAR(A1),MONTH(A1)-1,1)</f>
        <v>46082</v>
      </c>
      <c r="L1" s="3"/>
      <c r="M1" s="3"/>
      <c r="N1" s="3"/>
      <c r="O1" s="3"/>
      <c r="P1" s="3"/>
      <c r="Q1" s="3"/>
      <c r="R1" s="4"/>
      <c r="S1" s="2">
        <f>DATE(YEAR(A1),MONTH(A1)+1,1)</f>
        <v>46143</v>
      </c>
      <c r="T1" s="3"/>
      <c r="U1" s="3"/>
      <c r="V1" s="3"/>
      <c r="W1" s="3"/>
      <c r="X1" s="3"/>
      <c r="Y1" s="3"/>
      <c r="Z1" s="4"/>
      <c r="AA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row>
    <row r="3" ht="9.0" customHeight="1">
      <c r="I3" s="1"/>
      <c r="J3" s="1"/>
      <c r="K3" s="6">
        <f>IF(MONTH($K$1)&lt;&gt;MONTH($K$1-(WEEKDAY($K$1,1)-(start_day-1))-IF((WEEKDAY($K$1,1)-(start_day-1))&lt;=0,7,0)+(ROW(K3)-ROW($K$3))*7+(COLUMN(K3)-COLUMN($K$3)+1)),"",$K$1-(WEEKDAY($K$1,1)-(start_day-1))-IF((WEEKDAY($K$1,1)-(start_day-1))&lt;=0,7,0)+(ROW(K3)-ROW($K$3))*7+(COLUMN(K3)-COLUMN($K$3)+1))</f>
        <v>46082</v>
      </c>
      <c r="L3" s="6">
        <f>IF(MONTH($K$1)&lt;&gt;MONTH($K$1-(WEEKDAY($K$1,1)-(start_day-1))-IF((WEEKDAY($K$1,1)-(start_day-1))&lt;=0,7,0)+(ROW(L3)-ROW($K$3))*7+(COLUMN(L3)-COLUMN($K$3)+1)),"",$K$1-(WEEKDAY($K$1,1)-(start_day-1))-IF((WEEKDAY($K$1,1)-(start_day-1))&lt;=0,7,0)+(ROW(L3)-ROW($K$3))*7+(COLUMN(L3)-COLUMN($K$3)+1))</f>
        <v>46083</v>
      </c>
      <c r="M3" s="6">
        <f>IF(MONTH($K$1)&lt;&gt;MONTH($K$1-(WEEKDAY($K$1,1)-(start_day-1))-IF((WEEKDAY($K$1,1)-(start_day-1))&lt;=0,7,0)+(ROW(M3)-ROW($K$3))*7+(COLUMN(M3)-COLUMN($K$3)+1)),"",$K$1-(WEEKDAY($K$1,1)-(start_day-1))-IF((WEEKDAY($K$1,1)-(start_day-1))&lt;=0,7,0)+(ROW(M3)-ROW($K$3))*7+(COLUMN(M3)-COLUMN($K$3)+1))</f>
        <v>46084</v>
      </c>
      <c r="N3" s="6">
        <f>IF(MONTH($K$1)&lt;&gt;MONTH($K$1-(WEEKDAY($K$1,1)-(start_day-1))-IF((WEEKDAY($K$1,1)-(start_day-1))&lt;=0,7,0)+(ROW(N3)-ROW($K$3))*7+(COLUMN(N3)-COLUMN($K$3)+1)),"",$K$1-(WEEKDAY($K$1,1)-(start_day-1))-IF((WEEKDAY($K$1,1)-(start_day-1))&lt;=0,7,0)+(ROW(N3)-ROW($K$3))*7+(COLUMN(N3)-COLUMN($K$3)+1))</f>
        <v>46085</v>
      </c>
      <c r="O3" s="6">
        <f>IF(MONTH($K$1)&lt;&gt;MONTH($K$1-(WEEKDAY($K$1,1)-(start_day-1))-IF((WEEKDAY($K$1,1)-(start_day-1))&lt;=0,7,0)+(ROW(O3)-ROW($K$3))*7+(COLUMN(O3)-COLUMN($K$3)+1)),"",$K$1-(WEEKDAY($K$1,1)-(start_day-1))-IF((WEEKDAY($K$1,1)-(start_day-1))&lt;=0,7,0)+(ROW(O3)-ROW($K$3))*7+(COLUMN(O3)-COLUMN($K$3)+1))</f>
        <v>46086</v>
      </c>
      <c r="P3" s="6">
        <f>IF(MONTH($K$1)&lt;&gt;MONTH($K$1-(WEEKDAY($K$1,1)-(start_day-1))-IF((WEEKDAY($K$1,1)-(start_day-1))&lt;=0,7,0)+(ROW(P3)-ROW($K$3))*7+(COLUMN(P3)-COLUMN($K$3)+1)),"",$K$1-(WEEKDAY($K$1,1)-(start_day-1))-IF((WEEKDAY($K$1,1)-(start_day-1))&lt;=0,7,0)+(ROW(P3)-ROW($K$3))*7+(COLUMN(P3)-COLUMN($K$3)+1))</f>
        <v>46087</v>
      </c>
      <c r="Q3" s="6">
        <f>IF(MONTH($K$1)&lt;&gt;MONTH($K$1-(WEEKDAY($K$1,1)-(start_day-1))-IF((WEEKDAY($K$1,1)-(start_day-1))&lt;=0,7,0)+(ROW(Q3)-ROW($K$3))*7+(COLUMN(Q3)-COLUMN($K$3)+1)),"",$K$1-(WEEKDAY($K$1,1)-(start_day-1))-IF((WEEKDAY($K$1,1)-(start_day-1))&lt;=0,7,0)+(ROW(Q3)-ROW($K$3))*7+(COLUMN(Q3)-COLUMN($K$3)+1))</f>
        <v>46088</v>
      </c>
      <c r="R3" s="4"/>
      <c r="S3" s="6" t="str">
        <f>IF(MONTH($S$1)&lt;&gt;MONTH($S$1-(WEEKDAY($S$1,1)-(start_day-1))-IF((WEEKDAY($S$1,1)-(start_day-1))&lt;=0,7,0)+(ROW(S3)-ROW($S$3))*7+(COLUMN(S3)-COLUMN($S$3)+1)),"",$S$1-(WEEKDAY($S$1,1)-(start_day-1))-IF((WEEKDAY($S$1,1)-(start_day-1))&lt;=0,7,0)+(ROW(S3)-ROW($S$3))*7+(COLUMN(S3)-COLUMN($S$3)+1))</f>
        <v/>
      </c>
      <c r="T3" s="6" t="str">
        <f>IF(MONTH($S$1)&lt;&gt;MONTH($S$1-(WEEKDAY($S$1,1)-(start_day-1))-IF((WEEKDAY($S$1,1)-(start_day-1))&lt;=0,7,0)+(ROW(T3)-ROW($S$3))*7+(COLUMN(T3)-COLUMN($S$3)+1)),"",$S$1-(WEEKDAY($S$1,1)-(start_day-1))-IF((WEEKDAY($S$1,1)-(start_day-1))&lt;=0,7,0)+(ROW(T3)-ROW($S$3))*7+(COLUMN(T3)-COLUMN($S$3)+1))</f>
        <v/>
      </c>
      <c r="U3" s="6" t="str">
        <f>IF(MONTH($S$1)&lt;&gt;MONTH($S$1-(WEEKDAY($S$1,1)-(start_day-1))-IF((WEEKDAY($S$1,1)-(start_day-1))&lt;=0,7,0)+(ROW(U3)-ROW($S$3))*7+(COLUMN(U3)-COLUMN($S$3)+1)),"",$S$1-(WEEKDAY($S$1,1)-(start_day-1))-IF((WEEKDAY($S$1,1)-(start_day-1))&lt;=0,7,0)+(ROW(U3)-ROW($S$3))*7+(COLUMN(U3)-COLUMN($S$3)+1))</f>
        <v/>
      </c>
      <c r="V3" s="6" t="str">
        <f>IF(MONTH($S$1)&lt;&gt;MONTH($S$1-(WEEKDAY($S$1,1)-(start_day-1))-IF((WEEKDAY($S$1,1)-(start_day-1))&lt;=0,7,0)+(ROW(V3)-ROW($S$3))*7+(COLUMN(V3)-COLUMN($S$3)+1)),"",$S$1-(WEEKDAY($S$1,1)-(start_day-1))-IF((WEEKDAY($S$1,1)-(start_day-1))&lt;=0,7,0)+(ROW(V3)-ROW($S$3))*7+(COLUMN(V3)-COLUMN($S$3)+1))</f>
        <v/>
      </c>
      <c r="W3" s="6" t="str">
        <f>IF(MONTH($S$1)&lt;&gt;MONTH($S$1-(WEEKDAY($S$1,1)-(start_day-1))-IF((WEEKDAY($S$1,1)-(start_day-1))&lt;=0,7,0)+(ROW(W3)-ROW($S$3))*7+(COLUMN(W3)-COLUMN($S$3)+1)),"",$S$1-(WEEKDAY($S$1,1)-(start_day-1))-IF((WEEKDAY($S$1,1)-(start_day-1))&lt;=0,7,0)+(ROW(W3)-ROW($S$3))*7+(COLUMN(W3)-COLUMN($S$3)+1))</f>
        <v/>
      </c>
      <c r="X3" s="6">
        <f>IF(MONTH($S$1)&lt;&gt;MONTH($S$1-(WEEKDAY($S$1,1)-(start_day-1))-IF((WEEKDAY($S$1,1)-(start_day-1))&lt;=0,7,0)+(ROW(X3)-ROW($S$3))*7+(COLUMN(X3)-COLUMN($S$3)+1)),"",$S$1-(WEEKDAY($S$1,1)-(start_day-1))-IF((WEEKDAY($S$1,1)-(start_day-1))&lt;=0,7,0)+(ROW(X3)-ROW($S$3))*7+(COLUMN(X3)-COLUMN($S$3)+1))</f>
        <v>46143</v>
      </c>
      <c r="Y3" s="6">
        <f>IF(MONTH($S$1)&lt;&gt;MONTH($S$1-(WEEKDAY($S$1,1)-(start_day-1))-IF((WEEKDAY($S$1,1)-(start_day-1))&lt;=0,7,0)+(ROW(Y3)-ROW($S$3))*7+(COLUMN(Y3)-COLUMN($S$3)+1)),"",$S$1-(WEEKDAY($S$1,1)-(start_day-1))-IF((WEEKDAY($S$1,1)-(start_day-1))&lt;=0,7,0)+(ROW(Y3)-ROW($S$3))*7+(COLUMN(Y3)-COLUMN($S$3)+1))</f>
        <v>46144</v>
      </c>
      <c r="Z3" s="7"/>
      <c r="AA3" s="7"/>
    </row>
    <row r="4" ht="9.0" customHeight="1">
      <c r="I4" s="1"/>
      <c r="J4" s="1"/>
      <c r="K4" s="6">
        <f>IF(MONTH($K$1)&lt;&gt;MONTH($K$1-(WEEKDAY($K$1,1)-(start_day-1))-IF((WEEKDAY($K$1,1)-(start_day-1))&lt;=0,7,0)+(ROW(K4)-ROW($K$3))*7+(COLUMN(K4)-COLUMN($K$3)+1)),"",$K$1-(WEEKDAY($K$1,1)-(start_day-1))-IF((WEEKDAY($K$1,1)-(start_day-1))&lt;=0,7,0)+(ROW(K4)-ROW($K$3))*7+(COLUMN(K4)-COLUMN($K$3)+1))</f>
        <v>46089</v>
      </c>
      <c r="L4" s="6">
        <f>IF(MONTH($K$1)&lt;&gt;MONTH($K$1-(WEEKDAY($K$1,1)-(start_day-1))-IF((WEEKDAY($K$1,1)-(start_day-1))&lt;=0,7,0)+(ROW(L4)-ROW($K$3))*7+(COLUMN(L4)-COLUMN($K$3)+1)),"",$K$1-(WEEKDAY($K$1,1)-(start_day-1))-IF((WEEKDAY($K$1,1)-(start_day-1))&lt;=0,7,0)+(ROW(L4)-ROW($K$3))*7+(COLUMN(L4)-COLUMN($K$3)+1))</f>
        <v>46090</v>
      </c>
      <c r="M4" s="6">
        <f>IF(MONTH($K$1)&lt;&gt;MONTH($K$1-(WEEKDAY($K$1,1)-(start_day-1))-IF((WEEKDAY($K$1,1)-(start_day-1))&lt;=0,7,0)+(ROW(M4)-ROW($K$3))*7+(COLUMN(M4)-COLUMN($K$3)+1)),"",$K$1-(WEEKDAY($K$1,1)-(start_day-1))-IF((WEEKDAY($K$1,1)-(start_day-1))&lt;=0,7,0)+(ROW(M4)-ROW($K$3))*7+(COLUMN(M4)-COLUMN($K$3)+1))</f>
        <v>46091</v>
      </c>
      <c r="N4" s="6">
        <f>IF(MONTH($K$1)&lt;&gt;MONTH($K$1-(WEEKDAY($K$1,1)-(start_day-1))-IF((WEEKDAY($K$1,1)-(start_day-1))&lt;=0,7,0)+(ROW(N4)-ROW($K$3))*7+(COLUMN(N4)-COLUMN($K$3)+1)),"",$K$1-(WEEKDAY($K$1,1)-(start_day-1))-IF((WEEKDAY($K$1,1)-(start_day-1))&lt;=0,7,0)+(ROW(N4)-ROW($K$3))*7+(COLUMN(N4)-COLUMN($K$3)+1))</f>
        <v>46092</v>
      </c>
      <c r="O4" s="6">
        <f>IF(MONTH($K$1)&lt;&gt;MONTH($K$1-(WEEKDAY($K$1,1)-(start_day-1))-IF((WEEKDAY($K$1,1)-(start_day-1))&lt;=0,7,0)+(ROW(O4)-ROW($K$3))*7+(COLUMN(O4)-COLUMN($K$3)+1)),"",$K$1-(WEEKDAY($K$1,1)-(start_day-1))-IF((WEEKDAY($K$1,1)-(start_day-1))&lt;=0,7,0)+(ROW(O4)-ROW($K$3))*7+(COLUMN(O4)-COLUMN($K$3)+1))</f>
        <v>46093</v>
      </c>
      <c r="P4" s="6">
        <f>IF(MONTH($K$1)&lt;&gt;MONTH($K$1-(WEEKDAY($K$1,1)-(start_day-1))-IF((WEEKDAY($K$1,1)-(start_day-1))&lt;=0,7,0)+(ROW(P4)-ROW($K$3))*7+(COLUMN(P4)-COLUMN($K$3)+1)),"",$K$1-(WEEKDAY($K$1,1)-(start_day-1))-IF((WEEKDAY($K$1,1)-(start_day-1))&lt;=0,7,0)+(ROW(P4)-ROW($K$3))*7+(COLUMN(P4)-COLUMN($K$3)+1))</f>
        <v>46094</v>
      </c>
      <c r="Q4" s="6">
        <f>IF(MONTH($K$1)&lt;&gt;MONTH($K$1-(WEEKDAY($K$1,1)-(start_day-1))-IF((WEEKDAY($K$1,1)-(start_day-1))&lt;=0,7,0)+(ROW(Q4)-ROW($K$3))*7+(COLUMN(Q4)-COLUMN($K$3)+1)),"",$K$1-(WEEKDAY($K$1,1)-(start_day-1))-IF((WEEKDAY($K$1,1)-(start_day-1))&lt;=0,7,0)+(ROW(Q4)-ROW($K$3))*7+(COLUMN(Q4)-COLUMN($K$3)+1))</f>
        <v>46095</v>
      </c>
      <c r="R4" s="4"/>
      <c r="S4" s="6">
        <f>IF(MONTH($S$1)&lt;&gt;MONTH($S$1-(WEEKDAY($S$1,1)-(start_day-1))-IF((WEEKDAY($S$1,1)-(start_day-1))&lt;=0,7,0)+(ROW(S4)-ROW($S$3))*7+(COLUMN(S4)-COLUMN($S$3)+1)),"",$S$1-(WEEKDAY($S$1,1)-(start_day-1))-IF((WEEKDAY($S$1,1)-(start_day-1))&lt;=0,7,0)+(ROW(S4)-ROW($S$3))*7+(COLUMN(S4)-COLUMN($S$3)+1))</f>
        <v>46145</v>
      </c>
      <c r="T4" s="6">
        <f>IF(MONTH($S$1)&lt;&gt;MONTH($S$1-(WEEKDAY($S$1,1)-(start_day-1))-IF((WEEKDAY($S$1,1)-(start_day-1))&lt;=0,7,0)+(ROW(T4)-ROW($S$3))*7+(COLUMN(T4)-COLUMN($S$3)+1)),"",$S$1-(WEEKDAY($S$1,1)-(start_day-1))-IF((WEEKDAY($S$1,1)-(start_day-1))&lt;=0,7,0)+(ROW(T4)-ROW($S$3))*7+(COLUMN(T4)-COLUMN($S$3)+1))</f>
        <v>46146</v>
      </c>
      <c r="U4" s="6">
        <f>IF(MONTH($S$1)&lt;&gt;MONTH($S$1-(WEEKDAY($S$1,1)-(start_day-1))-IF((WEEKDAY($S$1,1)-(start_day-1))&lt;=0,7,0)+(ROW(U4)-ROW($S$3))*7+(COLUMN(U4)-COLUMN($S$3)+1)),"",$S$1-(WEEKDAY($S$1,1)-(start_day-1))-IF((WEEKDAY($S$1,1)-(start_day-1))&lt;=0,7,0)+(ROW(U4)-ROW($S$3))*7+(COLUMN(U4)-COLUMN($S$3)+1))</f>
        <v>46147</v>
      </c>
      <c r="V4" s="6">
        <f>IF(MONTH($S$1)&lt;&gt;MONTH($S$1-(WEEKDAY($S$1,1)-(start_day-1))-IF((WEEKDAY($S$1,1)-(start_day-1))&lt;=0,7,0)+(ROW(V4)-ROW($S$3))*7+(COLUMN(V4)-COLUMN($S$3)+1)),"",$S$1-(WEEKDAY($S$1,1)-(start_day-1))-IF((WEEKDAY($S$1,1)-(start_day-1))&lt;=0,7,0)+(ROW(V4)-ROW($S$3))*7+(COLUMN(V4)-COLUMN($S$3)+1))</f>
        <v>46148</v>
      </c>
      <c r="W4" s="6">
        <f>IF(MONTH($S$1)&lt;&gt;MONTH($S$1-(WEEKDAY($S$1,1)-(start_day-1))-IF((WEEKDAY($S$1,1)-(start_day-1))&lt;=0,7,0)+(ROW(W4)-ROW($S$3))*7+(COLUMN(W4)-COLUMN($S$3)+1)),"",$S$1-(WEEKDAY($S$1,1)-(start_day-1))-IF((WEEKDAY($S$1,1)-(start_day-1))&lt;=0,7,0)+(ROW(W4)-ROW($S$3))*7+(COLUMN(W4)-COLUMN($S$3)+1))</f>
        <v>46149</v>
      </c>
      <c r="X4" s="6">
        <f>IF(MONTH($S$1)&lt;&gt;MONTH($S$1-(WEEKDAY($S$1,1)-(start_day-1))-IF((WEEKDAY($S$1,1)-(start_day-1))&lt;=0,7,0)+(ROW(X4)-ROW($S$3))*7+(COLUMN(X4)-COLUMN($S$3)+1)),"",$S$1-(WEEKDAY($S$1,1)-(start_day-1))-IF((WEEKDAY($S$1,1)-(start_day-1))&lt;=0,7,0)+(ROW(X4)-ROW($S$3))*7+(COLUMN(X4)-COLUMN($S$3)+1))</f>
        <v>46150</v>
      </c>
      <c r="Y4" s="6">
        <f>IF(MONTH($S$1)&lt;&gt;MONTH($S$1-(WEEKDAY($S$1,1)-(start_day-1))-IF((WEEKDAY($S$1,1)-(start_day-1))&lt;=0,7,0)+(ROW(Y4)-ROW($S$3))*7+(COLUMN(Y4)-COLUMN($S$3)+1)),"",$S$1-(WEEKDAY($S$1,1)-(start_day-1))-IF((WEEKDAY($S$1,1)-(start_day-1))&lt;=0,7,0)+(ROW(Y4)-ROW($S$3))*7+(COLUMN(Y4)-COLUMN($S$3)+1))</f>
        <v>46151</v>
      </c>
      <c r="Z4" s="7"/>
      <c r="AA4" s="7"/>
    </row>
    <row r="5" ht="9.0" customHeight="1">
      <c r="I5" s="1"/>
      <c r="J5" s="1"/>
      <c r="K5" s="6">
        <f>IF(MONTH($K$1)&lt;&gt;MONTH($K$1-(WEEKDAY($K$1,1)-(start_day-1))-IF((WEEKDAY($K$1,1)-(start_day-1))&lt;=0,7,0)+(ROW(K5)-ROW($K$3))*7+(COLUMN(K5)-COLUMN($K$3)+1)),"",$K$1-(WEEKDAY($K$1,1)-(start_day-1))-IF((WEEKDAY($K$1,1)-(start_day-1))&lt;=0,7,0)+(ROW(K5)-ROW($K$3))*7+(COLUMN(K5)-COLUMN($K$3)+1))</f>
        <v>46096</v>
      </c>
      <c r="L5" s="6">
        <f>IF(MONTH($K$1)&lt;&gt;MONTH($K$1-(WEEKDAY($K$1,1)-(start_day-1))-IF((WEEKDAY($K$1,1)-(start_day-1))&lt;=0,7,0)+(ROW(L5)-ROW($K$3))*7+(COLUMN(L5)-COLUMN($K$3)+1)),"",$K$1-(WEEKDAY($K$1,1)-(start_day-1))-IF((WEEKDAY($K$1,1)-(start_day-1))&lt;=0,7,0)+(ROW(L5)-ROW($K$3))*7+(COLUMN(L5)-COLUMN($K$3)+1))</f>
        <v>46097</v>
      </c>
      <c r="M5" s="6">
        <f>IF(MONTH($K$1)&lt;&gt;MONTH($K$1-(WEEKDAY($K$1,1)-(start_day-1))-IF((WEEKDAY($K$1,1)-(start_day-1))&lt;=0,7,0)+(ROW(M5)-ROW($K$3))*7+(COLUMN(M5)-COLUMN($K$3)+1)),"",$K$1-(WEEKDAY($K$1,1)-(start_day-1))-IF((WEEKDAY($K$1,1)-(start_day-1))&lt;=0,7,0)+(ROW(M5)-ROW($K$3))*7+(COLUMN(M5)-COLUMN($K$3)+1))</f>
        <v>46098</v>
      </c>
      <c r="N5" s="6">
        <f>IF(MONTH($K$1)&lt;&gt;MONTH($K$1-(WEEKDAY($K$1,1)-(start_day-1))-IF((WEEKDAY($K$1,1)-(start_day-1))&lt;=0,7,0)+(ROW(N5)-ROW($K$3))*7+(COLUMN(N5)-COLUMN($K$3)+1)),"",$K$1-(WEEKDAY($K$1,1)-(start_day-1))-IF((WEEKDAY($K$1,1)-(start_day-1))&lt;=0,7,0)+(ROW(N5)-ROW($K$3))*7+(COLUMN(N5)-COLUMN($K$3)+1))</f>
        <v>46099</v>
      </c>
      <c r="O5" s="6">
        <f>IF(MONTH($K$1)&lt;&gt;MONTH($K$1-(WEEKDAY($K$1,1)-(start_day-1))-IF((WEEKDAY($K$1,1)-(start_day-1))&lt;=0,7,0)+(ROW(O5)-ROW($K$3))*7+(COLUMN(O5)-COLUMN($K$3)+1)),"",$K$1-(WEEKDAY($K$1,1)-(start_day-1))-IF((WEEKDAY($K$1,1)-(start_day-1))&lt;=0,7,0)+(ROW(O5)-ROW($K$3))*7+(COLUMN(O5)-COLUMN($K$3)+1))</f>
        <v>46100</v>
      </c>
      <c r="P5" s="6">
        <f>IF(MONTH($K$1)&lt;&gt;MONTH($K$1-(WEEKDAY($K$1,1)-(start_day-1))-IF((WEEKDAY($K$1,1)-(start_day-1))&lt;=0,7,0)+(ROW(P5)-ROW($K$3))*7+(COLUMN(P5)-COLUMN($K$3)+1)),"",$K$1-(WEEKDAY($K$1,1)-(start_day-1))-IF((WEEKDAY($K$1,1)-(start_day-1))&lt;=0,7,0)+(ROW(P5)-ROW($K$3))*7+(COLUMN(P5)-COLUMN($K$3)+1))</f>
        <v>46101</v>
      </c>
      <c r="Q5" s="6">
        <f>IF(MONTH($K$1)&lt;&gt;MONTH($K$1-(WEEKDAY($K$1,1)-(start_day-1))-IF((WEEKDAY($K$1,1)-(start_day-1))&lt;=0,7,0)+(ROW(Q5)-ROW($K$3))*7+(COLUMN(Q5)-COLUMN($K$3)+1)),"",$K$1-(WEEKDAY($K$1,1)-(start_day-1))-IF((WEEKDAY($K$1,1)-(start_day-1))&lt;=0,7,0)+(ROW(Q5)-ROW($K$3))*7+(COLUMN(Q5)-COLUMN($K$3)+1))</f>
        <v>46102</v>
      </c>
      <c r="R5" s="4"/>
      <c r="S5" s="6">
        <f>IF(MONTH($S$1)&lt;&gt;MONTH($S$1-(WEEKDAY($S$1,1)-(start_day-1))-IF((WEEKDAY($S$1,1)-(start_day-1))&lt;=0,7,0)+(ROW(S5)-ROW($S$3))*7+(COLUMN(S5)-COLUMN($S$3)+1)),"",$S$1-(WEEKDAY($S$1,1)-(start_day-1))-IF((WEEKDAY($S$1,1)-(start_day-1))&lt;=0,7,0)+(ROW(S5)-ROW($S$3))*7+(COLUMN(S5)-COLUMN($S$3)+1))</f>
        <v>46152</v>
      </c>
      <c r="T5" s="6">
        <f>IF(MONTH($S$1)&lt;&gt;MONTH($S$1-(WEEKDAY($S$1,1)-(start_day-1))-IF((WEEKDAY($S$1,1)-(start_day-1))&lt;=0,7,0)+(ROW(T5)-ROW($S$3))*7+(COLUMN(T5)-COLUMN($S$3)+1)),"",$S$1-(WEEKDAY($S$1,1)-(start_day-1))-IF((WEEKDAY($S$1,1)-(start_day-1))&lt;=0,7,0)+(ROW(T5)-ROW($S$3))*7+(COLUMN(T5)-COLUMN($S$3)+1))</f>
        <v>46153</v>
      </c>
      <c r="U5" s="6">
        <f>IF(MONTH($S$1)&lt;&gt;MONTH($S$1-(WEEKDAY($S$1,1)-(start_day-1))-IF((WEEKDAY($S$1,1)-(start_day-1))&lt;=0,7,0)+(ROW(U5)-ROW($S$3))*7+(COLUMN(U5)-COLUMN($S$3)+1)),"",$S$1-(WEEKDAY($S$1,1)-(start_day-1))-IF((WEEKDAY($S$1,1)-(start_day-1))&lt;=0,7,0)+(ROW(U5)-ROW($S$3))*7+(COLUMN(U5)-COLUMN($S$3)+1))</f>
        <v>46154</v>
      </c>
      <c r="V5" s="6">
        <f>IF(MONTH($S$1)&lt;&gt;MONTH($S$1-(WEEKDAY($S$1,1)-(start_day-1))-IF((WEEKDAY($S$1,1)-(start_day-1))&lt;=0,7,0)+(ROW(V5)-ROW($S$3))*7+(COLUMN(V5)-COLUMN($S$3)+1)),"",$S$1-(WEEKDAY($S$1,1)-(start_day-1))-IF((WEEKDAY($S$1,1)-(start_day-1))&lt;=0,7,0)+(ROW(V5)-ROW($S$3))*7+(COLUMN(V5)-COLUMN($S$3)+1))</f>
        <v>46155</v>
      </c>
      <c r="W5" s="6">
        <f>IF(MONTH($S$1)&lt;&gt;MONTH($S$1-(WEEKDAY($S$1,1)-(start_day-1))-IF((WEEKDAY($S$1,1)-(start_day-1))&lt;=0,7,0)+(ROW(W5)-ROW($S$3))*7+(COLUMN(W5)-COLUMN($S$3)+1)),"",$S$1-(WEEKDAY($S$1,1)-(start_day-1))-IF((WEEKDAY($S$1,1)-(start_day-1))&lt;=0,7,0)+(ROW(W5)-ROW($S$3))*7+(COLUMN(W5)-COLUMN($S$3)+1))</f>
        <v>46156</v>
      </c>
      <c r="X5" s="6">
        <f>IF(MONTH($S$1)&lt;&gt;MONTH($S$1-(WEEKDAY($S$1,1)-(start_day-1))-IF((WEEKDAY($S$1,1)-(start_day-1))&lt;=0,7,0)+(ROW(X5)-ROW($S$3))*7+(COLUMN(X5)-COLUMN($S$3)+1)),"",$S$1-(WEEKDAY($S$1,1)-(start_day-1))-IF((WEEKDAY($S$1,1)-(start_day-1))&lt;=0,7,0)+(ROW(X5)-ROW($S$3))*7+(COLUMN(X5)-COLUMN($S$3)+1))</f>
        <v>46157</v>
      </c>
      <c r="Y5" s="6">
        <f>IF(MONTH($S$1)&lt;&gt;MONTH($S$1-(WEEKDAY($S$1,1)-(start_day-1))-IF((WEEKDAY($S$1,1)-(start_day-1))&lt;=0,7,0)+(ROW(Y5)-ROW($S$3))*7+(COLUMN(Y5)-COLUMN($S$3)+1)),"",$S$1-(WEEKDAY($S$1,1)-(start_day-1))-IF((WEEKDAY($S$1,1)-(start_day-1))&lt;=0,7,0)+(ROW(Y5)-ROW($S$3))*7+(COLUMN(Y5)-COLUMN($S$3)+1))</f>
        <v>46158</v>
      </c>
      <c r="Z5" s="7"/>
      <c r="AA5" s="7"/>
    </row>
    <row r="6" ht="9.0" customHeight="1">
      <c r="I6" s="1"/>
      <c r="J6" s="1"/>
      <c r="K6" s="6">
        <f>IF(MONTH($K$1)&lt;&gt;MONTH($K$1-(WEEKDAY($K$1,1)-(start_day-1))-IF((WEEKDAY($K$1,1)-(start_day-1))&lt;=0,7,0)+(ROW(K6)-ROW($K$3))*7+(COLUMN(K6)-COLUMN($K$3)+1)),"",$K$1-(WEEKDAY($K$1,1)-(start_day-1))-IF((WEEKDAY($K$1,1)-(start_day-1))&lt;=0,7,0)+(ROW(K6)-ROW($K$3))*7+(COLUMN(K6)-COLUMN($K$3)+1))</f>
        <v>46103</v>
      </c>
      <c r="L6" s="6">
        <f>IF(MONTH($K$1)&lt;&gt;MONTH($K$1-(WEEKDAY($K$1,1)-(start_day-1))-IF((WEEKDAY($K$1,1)-(start_day-1))&lt;=0,7,0)+(ROW(L6)-ROW($K$3))*7+(COLUMN(L6)-COLUMN($K$3)+1)),"",$K$1-(WEEKDAY($K$1,1)-(start_day-1))-IF((WEEKDAY($K$1,1)-(start_day-1))&lt;=0,7,0)+(ROW(L6)-ROW($K$3))*7+(COLUMN(L6)-COLUMN($K$3)+1))</f>
        <v>46104</v>
      </c>
      <c r="M6" s="6">
        <f>IF(MONTH($K$1)&lt;&gt;MONTH($K$1-(WEEKDAY($K$1,1)-(start_day-1))-IF((WEEKDAY($K$1,1)-(start_day-1))&lt;=0,7,0)+(ROW(M6)-ROW($K$3))*7+(COLUMN(M6)-COLUMN($K$3)+1)),"",$K$1-(WEEKDAY($K$1,1)-(start_day-1))-IF((WEEKDAY($K$1,1)-(start_day-1))&lt;=0,7,0)+(ROW(M6)-ROW($K$3))*7+(COLUMN(M6)-COLUMN($K$3)+1))</f>
        <v>46105</v>
      </c>
      <c r="N6" s="6">
        <f>IF(MONTH($K$1)&lt;&gt;MONTH($K$1-(WEEKDAY($K$1,1)-(start_day-1))-IF((WEEKDAY($K$1,1)-(start_day-1))&lt;=0,7,0)+(ROW(N6)-ROW($K$3))*7+(COLUMN(N6)-COLUMN($K$3)+1)),"",$K$1-(WEEKDAY($K$1,1)-(start_day-1))-IF((WEEKDAY($K$1,1)-(start_day-1))&lt;=0,7,0)+(ROW(N6)-ROW($K$3))*7+(COLUMN(N6)-COLUMN($K$3)+1))</f>
        <v>46106</v>
      </c>
      <c r="O6" s="6">
        <f>IF(MONTH($K$1)&lt;&gt;MONTH($K$1-(WEEKDAY($K$1,1)-(start_day-1))-IF((WEEKDAY($K$1,1)-(start_day-1))&lt;=0,7,0)+(ROW(O6)-ROW($K$3))*7+(COLUMN(O6)-COLUMN($K$3)+1)),"",$K$1-(WEEKDAY($K$1,1)-(start_day-1))-IF((WEEKDAY($K$1,1)-(start_day-1))&lt;=0,7,0)+(ROW(O6)-ROW($K$3))*7+(COLUMN(O6)-COLUMN($K$3)+1))</f>
        <v>46107</v>
      </c>
      <c r="P6" s="6">
        <f>IF(MONTH($K$1)&lt;&gt;MONTH($K$1-(WEEKDAY($K$1,1)-(start_day-1))-IF((WEEKDAY($K$1,1)-(start_day-1))&lt;=0,7,0)+(ROW(P6)-ROW($K$3))*7+(COLUMN(P6)-COLUMN($K$3)+1)),"",$K$1-(WEEKDAY($K$1,1)-(start_day-1))-IF((WEEKDAY($K$1,1)-(start_day-1))&lt;=0,7,0)+(ROW(P6)-ROW($K$3))*7+(COLUMN(P6)-COLUMN($K$3)+1))</f>
        <v>46108</v>
      </c>
      <c r="Q6" s="6">
        <f>IF(MONTH($K$1)&lt;&gt;MONTH($K$1-(WEEKDAY($K$1,1)-(start_day-1))-IF((WEEKDAY($K$1,1)-(start_day-1))&lt;=0,7,0)+(ROW(Q6)-ROW($K$3))*7+(COLUMN(Q6)-COLUMN($K$3)+1)),"",$K$1-(WEEKDAY($K$1,1)-(start_day-1))-IF((WEEKDAY($K$1,1)-(start_day-1))&lt;=0,7,0)+(ROW(Q6)-ROW($K$3))*7+(COLUMN(Q6)-COLUMN($K$3)+1))</f>
        <v>46109</v>
      </c>
      <c r="R6" s="4"/>
      <c r="S6" s="6">
        <f>IF(MONTH($S$1)&lt;&gt;MONTH($S$1-(WEEKDAY($S$1,1)-(start_day-1))-IF((WEEKDAY($S$1,1)-(start_day-1))&lt;=0,7,0)+(ROW(S6)-ROW($S$3))*7+(COLUMN(S6)-COLUMN($S$3)+1)),"",$S$1-(WEEKDAY($S$1,1)-(start_day-1))-IF((WEEKDAY($S$1,1)-(start_day-1))&lt;=0,7,0)+(ROW(S6)-ROW($S$3))*7+(COLUMN(S6)-COLUMN($S$3)+1))</f>
        <v>46159</v>
      </c>
      <c r="T6" s="6">
        <f>IF(MONTH($S$1)&lt;&gt;MONTH($S$1-(WEEKDAY($S$1,1)-(start_day-1))-IF((WEEKDAY($S$1,1)-(start_day-1))&lt;=0,7,0)+(ROW(T6)-ROW($S$3))*7+(COLUMN(T6)-COLUMN($S$3)+1)),"",$S$1-(WEEKDAY($S$1,1)-(start_day-1))-IF((WEEKDAY($S$1,1)-(start_day-1))&lt;=0,7,0)+(ROW(T6)-ROW($S$3))*7+(COLUMN(T6)-COLUMN($S$3)+1))</f>
        <v>46160</v>
      </c>
      <c r="U6" s="6">
        <f>IF(MONTH($S$1)&lt;&gt;MONTH($S$1-(WEEKDAY($S$1,1)-(start_day-1))-IF((WEEKDAY($S$1,1)-(start_day-1))&lt;=0,7,0)+(ROW(U6)-ROW($S$3))*7+(COLUMN(U6)-COLUMN($S$3)+1)),"",$S$1-(WEEKDAY($S$1,1)-(start_day-1))-IF((WEEKDAY($S$1,1)-(start_day-1))&lt;=0,7,0)+(ROW(U6)-ROW($S$3))*7+(COLUMN(U6)-COLUMN($S$3)+1))</f>
        <v>46161</v>
      </c>
      <c r="V6" s="6">
        <f>IF(MONTH($S$1)&lt;&gt;MONTH($S$1-(WEEKDAY($S$1,1)-(start_day-1))-IF((WEEKDAY($S$1,1)-(start_day-1))&lt;=0,7,0)+(ROW(V6)-ROW($S$3))*7+(COLUMN(V6)-COLUMN($S$3)+1)),"",$S$1-(WEEKDAY($S$1,1)-(start_day-1))-IF((WEEKDAY($S$1,1)-(start_day-1))&lt;=0,7,0)+(ROW(V6)-ROW($S$3))*7+(COLUMN(V6)-COLUMN($S$3)+1))</f>
        <v>46162</v>
      </c>
      <c r="W6" s="6">
        <f>IF(MONTH($S$1)&lt;&gt;MONTH($S$1-(WEEKDAY($S$1,1)-(start_day-1))-IF((WEEKDAY($S$1,1)-(start_day-1))&lt;=0,7,0)+(ROW(W6)-ROW($S$3))*7+(COLUMN(W6)-COLUMN($S$3)+1)),"",$S$1-(WEEKDAY($S$1,1)-(start_day-1))-IF((WEEKDAY($S$1,1)-(start_day-1))&lt;=0,7,0)+(ROW(W6)-ROW($S$3))*7+(COLUMN(W6)-COLUMN($S$3)+1))</f>
        <v>46163</v>
      </c>
      <c r="X6" s="6">
        <f>IF(MONTH($S$1)&lt;&gt;MONTH($S$1-(WEEKDAY($S$1,1)-(start_day-1))-IF((WEEKDAY($S$1,1)-(start_day-1))&lt;=0,7,0)+(ROW(X6)-ROW($S$3))*7+(COLUMN(X6)-COLUMN($S$3)+1)),"",$S$1-(WEEKDAY($S$1,1)-(start_day-1))-IF((WEEKDAY($S$1,1)-(start_day-1))&lt;=0,7,0)+(ROW(X6)-ROW($S$3))*7+(COLUMN(X6)-COLUMN($S$3)+1))</f>
        <v>46164</v>
      </c>
      <c r="Y6" s="6">
        <f>IF(MONTH($S$1)&lt;&gt;MONTH($S$1-(WEEKDAY($S$1,1)-(start_day-1))-IF((WEEKDAY($S$1,1)-(start_day-1))&lt;=0,7,0)+(ROW(Y6)-ROW($S$3))*7+(COLUMN(Y6)-COLUMN($S$3)+1)),"",$S$1-(WEEKDAY($S$1,1)-(start_day-1))-IF((WEEKDAY($S$1,1)-(start_day-1))&lt;=0,7,0)+(ROW(Y6)-ROW($S$3))*7+(COLUMN(Y6)-COLUMN($S$3)+1))</f>
        <v>46165</v>
      </c>
      <c r="Z6" s="7"/>
      <c r="AA6" s="7"/>
    </row>
    <row r="7" ht="9.0" customHeight="1">
      <c r="I7" s="1"/>
      <c r="J7" s="1"/>
      <c r="K7" s="6">
        <f>IF(MONTH($K$1)&lt;&gt;MONTH($K$1-(WEEKDAY($K$1,1)-(start_day-1))-IF((WEEKDAY($K$1,1)-(start_day-1))&lt;=0,7,0)+(ROW(K7)-ROW($K$3))*7+(COLUMN(K7)-COLUMN($K$3)+1)),"",$K$1-(WEEKDAY($K$1,1)-(start_day-1))-IF((WEEKDAY($K$1,1)-(start_day-1))&lt;=0,7,0)+(ROW(K7)-ROW($K$3))*7+(COLUMN(K7)-COLUMN($K$3)+1))</f>
        <v>46110</v>
      </c>
      <c r="L7" s="6">
        <f>IF(MONTH($K$1)&lt;&gt;MONTH($K$1-(WEEKDAY($K$1,1)-(start_day-1))-IF((WEEKDAY($K$1,1)-(start_day-1))&lt;=0,7,0)+(ROW(L7)-ROW($K$3))*7+(COLUMN(L7)-COLUMN($K$3)+1)),"",$K$1-(WEEKDAY($K$1,1)-(start_day-1))-IF((WEEKDAY($K$1,1)-(start_day-1))&lt;=0,7,0)+(ROW(L7)-ROW($K$3))*7+(COLUMN(L7)-COLUMN($K$3)+1))</f>
        <v>46111</v>
      </c>
      <c r="M7" s="6">
        <f>IF(MONTH($K$1)&lt;&gt;MONTH($K$1-(WEEKDAY($K$1,1)-(start_day-1))-IF((WEEKDAY($K$1,1)-(start_day-1))&lt;=0,7,0)+(ROW(M7)-ROW($K$3))*7+(COLUMN(M7)-COLUMN($K$3)+1)),"",$K$1-(WEEKDAY($K$1,1)-(start_day-1))-IF((WEEKDAY($K$1,1)-(start_day-1))&lt;=0,7,0)+(ROW(M7)-ROW($K$3))*7+(COLUMN(M7)-COLUMN($K$3)+1))</f>
        <v>46112</v>
      </c>
      <c r="N7" s="6" t="str">
        <f>IF(MONTH($K$1)&lt;&gt;MONTH($K$1-(WEEKDAY($K$1,1)-(start_day-1))-IF((WEEKDAY($K$1,1)-(start_day-1))&lt;=0,7,0)+(ROW(N7)-ROW($K$3))*7+(COLUMN(N7)-COLUMN($K$3)+1)),"",$K$1-(WEEKDAY($K$1,1)-(start_day-1))-IF((WEEKDAY($K$1,1)-(start_day-1))&lt;=0,7,0)+(ROW(N7)-ROW($K$3))*7+(COLUMN(N7)-COLUMN($K$3)+1))</f>
        <v/>
      </c>
      <c r="O7" s="6" t="str">
        <f>IF(MONTH($K$1)&lt;&gt;MONTH($K$1-(WEEKDAY($K$1,1)-(start_day-1))-IF((WEEKDAY($K$1,1)-(start_day-1))&lt;=0,7,0)+(ROW(O7)-ROW($K$3))*7+(COLUMN(O7)-COLUMN($K$3)+1)),"",$K$1-(WEEKDAY($K$1,1)-(start_day-1))-IF((WEEKDAY($K$1,1)-(start_day-1))&lt;=0,7,0)+(ROW(O7)-ROW($K$3))*7+(COLUMN(O7)-COLUMN($K$3)+1))</f>
        <v/>
      </c>
      <c r="P7" s="6" t="str">
        <f>IF(MONTH($K$1)&lt;&gt;MONTH($K$1-(WEEKDAY($K$1,1)-(start_day-1))-IF((WEEKDAY($K$1,1)-(start_day-1))&lt;=0,7,0)+(ROW(P7)-ROW($K$3))*7+(COLUMN(P7)-COLUMN($K$3)+1)),"",$K$1-(WEEKDAY($K$1,1)-(start_day-1))-IF((WEEKDAY($K$1,1)-(start_day-1))&lt;=0,7,0)+(ROW(P7)-ROW($K$3))*7+(COLUMN(P7)-COLUMN($K$3)+1))</f>
        <v/>
      </c>
      <c r="Q7" s="6" t="str">
        <f>IF(MONTH($K$1)&lt;&gt;MONTH($K$1-(WEEKDAY($K$1,1)-(start_day-1))-IF((WEEKDAY($K$1,1)-(start_day-1))&lt;=0,7,0)+(ROW(Q7)-ROW($K$3))*7+(COLUMN(Q7)-COLUMN($K$3)+1)),"",$K$1-(WEEKDAY($K$1,1)-(start_day-1))-IF((WEEKDAY($K$1,1)-(start_day-1))&lt;=0,7,0)+(ROW(Q7)-ROW($K$3))*7+(COLUMN(Q7)-COLUMN($K$3)+1))</f>
        <v/>
      </c>
      <c r="R7" s="4"/>
      <c r="S7" s="6">
        <f>IF(MONTH($S$1)&lt;&gt;MONTH($S$1-(WEEKDAY($S$1,1)-(start_day-1))-IF((WEEKDAY($S$1,1)-(start_day-1))&lt;=0,7,0)+(ROW(S7)-ROW($S$3))*7+(COLUMN(S7)-COLUMN($S$3)+1)),"",$S$1-(WEEKDAY($S$1,1)-(start_day-1))-IF((WEEKDAY($S$1,1)-(start_day-1))&lt;=0,7,0)+(ROW(S7)-ROW($S$3))*7+(COLUMN(S7)-COLUMN($S$3)+1))</f>
        <v>46166</v>
      </c>
      <c r="T7" s="6">
        <f>IF(MONTH($S$1)&lt;&gt;MONTH($S$1-(WEEKDAY($S$1,1)-(start_day-1))-IF((WEEKDAY($S$1,1)-(start_day-1))&lt;=0,7,0)+(ROW(T7)-ROW($S$3))*7+(COLUMN(T7)-COLUMN($S$3)+1)),"",$S$1-(WEEKDAY($S$1,1)-(start_day-1))-IF((WEEKDAY($S$1,1)-(start_day-1))&lt;=0,7,0)+(ROW(T7)-ROW($S$3))*7+(COLUMN(T7)-COLUMN($S$3)+1))</f>
        <v>46167</v>
      </c>
      <c r="U7" s="6">
        <f>IF(MONTH($S$1)&lt;&gt;MONTH($S$1-(WEEKDAY($S$1,1)-(start_day-1))-IF((WEEKDAY($S$1,1)-(start_day-1))&lt;=0,7,0)+(ROW(U7)-ROW($S$3))*7+(COLUMN(U7)-COLUMN($S$3)+1)),"",$S$1-(WEEKDAY($S$1,1)-(start_day-1))-IF((WEEKDAY($S$1,1)-(start_day-1))&lt;=0,7,0)+(ROW(U7)-ROW($S$3))*7+(COLUMN(U7)-COLUMN($S$3)+1))</f>
        <v>46168</v>
      </c>
      <c r="V7" s="6">
        <f>IF(MONTH($S$1)&lt;&gt;MONTH($S$1-(WEEKDAY($S$1,1)-(start_day-1))-IF((WEEKDAY($S$1,1)-(start_day-1))&lt;=0,7,0)+(ROW(V7)-ROW($S$3))*7+(COLUMN(V7)-COLUMN($S$3)+1)),"",$S$1-(WEEKDAY($S$1,1)-(start_day-1))-IF((WEEKDAY($S$1,1)-(start_day-1))&lt;=0,7,0)+(ROW(V7)-ROW($S$3))*7+(COLUMN(V7)-COLUMN($S$3)+1))</f>
        <v>46169</v>
      </c>
      <c r="W7" s="6">
        <f>IF(MONTH($S$1)&lt;&gt;MONTH($S$1-(WEEKDAY($S$1,1)-(start_day-1))-IF((WEEKDAY($S$1,1)-(start_day-1))&lt;=0,7,0)+(ROW(W7)-ROW($S$3))*7+(COLUMN(W7)-COLUMN($S$3)+1)),"",$S$1-(WEEKDAY($S$1,1)-(start_day-1))-IF((WEEKDAY($S$1,1)-(start_day-1))&lt;=0,7,0)+(ROW(W7)-ROW($S$3))*7+(COLUMN(W7)-COLUMN($S$3)+1))</f>
        <v>46170</v>
      </c>
      <c r="X7" s="6">
        <f>IF(MONTH($S$1)&lt;&gt;MONTH($S$1-(WEEKDAY($S$1,1)-(start_day-1))-IF((WEEKDAY($S$1,1)-(start_day-1))&lt;=0,7,0)+(ROW(X7)-ROW($S$3))*7+(COLUMN(X7)-COLUMN($S$3)+1)),"",$S$1-(WEEKDAY($S$1,1)-(start_day-1))-IF((WEEKDAY($S$1,1)-(start_day-1))&lt;=0,7,0)+(ROW(X7)-ROW($S$3))*7+(COLUMN(X7)-COLUMN($S$3)+1))</f>
        <v>46171</v>
      </c>
      <c r="Y7" s="6">
        <f>IF(MONTH($S$1)&lt;&gt;MONTH($S$1-(WEEKDAY($S$1,1)-(start_day-1))-IF((WEEKDAY($S$1,1)-(start_day-1))&lt;=0,7,0)+(ROW(Y7)-ROW($S$3))*7+(COLUMN(Y7)-COLUMN($S$3)+1)),"",$S$1-(WEEKDAY($S$1,1)-(start_day-1))-IF((WEEKDAY($S$1,1)-(start_day-1))&lt;=0,7,0)+(ROW(Y7)-ROW($S$3))*7+(COLUMN(Y7)-COLUMN($S$3)+1))</f>
        <v>46172</v>
      </c>
      <c r="Z7" s="7"/>
      <c r="AA7" s="7"/>
    </row>
    <row r="8" ht="9.0" customHeight="1">
      <c r="A8" s="8"/>
      <c r="B8" s="8"/>
      <c r="C8" s="8"/>
      <c r="D8" s="8"/>
      <c r="E8" s="8"/>
      <c r="F8" s="8"/>
      <c r="G8" s="8"/>
      <c r="H8" s="8"/>
      <c r="I8" s="9"/>
      <c r="J8" s="9"/>
      <c r="K8" s="6" t="str">
        <f>IF(MONTH($K$1)&lt;&gt;MONTH($K$1-(WEEKDAY($K$1,1)-(start_day-1))-IF((WEEKDAY($K$1,1)-(start_day-1))&lt;=0,7,0)+(ROW(K8)-ROW($K$3))*7+(COLUMN(K8)-COLUMN($K$3)+1)),"",$K$1-(WEEKDAY($K$1,1)-(start_day-1))-IF((WEEKDAY($K$1,1)-(start_day-1))&lt;=0,7,0)+(ROW(K8)-ROW($K$3))*7+(COLUMN(K8)-COLUMN($K$3)+1))</f>
        <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f>IF(MONTH($S$1)&lt;&gt;MONTH($S$1-(WEEKDAY($S$1,1)-(start_day-1))-IF((WEEKDAY($S$1,1)-(start_day-1))&lt;=0,7,0)+(ROW(S8)-ROW($S$3))*7+(COLUMN(S8)-COLUMN($S$3)+1)),"",$S$1-(WEEKDAY($S$1,1)-(start_day-1))-IF((WEEKDAY($S$1,1)-(start_day-1))&lt;=0,7,0)+(ROW(S8)-ROW($S$3))*7+(COLUMN(S8)-COLUMN($S$3)+1))</f>
        <v>46173</v>
      </c>
      <c r="T8" s="6" t="str">
        <f>IF(MONTH($S$1)&lt;&gt;MONTH($S$1-(WEEKDAY($S$1,1)-(start_day-1))-IF((WEEKDAY($S$1,1)-(start_day-1))&lt;=0,7,0)+(ROW(T8)-ROW($S$3))*7+(COLUMN(T8)-COLUMN($S$3)+1)),"",$S$1-(WEEKDAY($S$1,1)-(start_day-1))-IF((WEEKDAY($S$1,1)-(start_day-1))&lt;=0,7,0)+(ROW(T8)-ROW($S$3))*7+(COLUMN(T8)-COLUMN($S$3)+1))</f>
        <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row>
    <row r="9" ht="21.0" customHeight="1">
      <c r="A9" s="13">
        <f>A10</f>
        <v>46110</v>
      </c>
      <c r="B9" s="14"/>
      <c r="C9" s="15">
        <f>C10</f>
        <v>46111</v>
      </c>
      <c r="D9" s="14"/>
      <c r="E9" s="15">
        <f>E10</f>
        <v>46112</v>
      </c>
      <c r="F9" s="14"/>
      <c r="G9" s="15">
        <f>G10</f>
        <v>46113</v>
      </c>
      <c r="H9" s="14"/>
      <c r="I9" s="15">
        <f>I10</f>
        <v>46114</v>
      </c>
      <c r="J9" s="14"/>
      <c r="K9" s="15">
        <f>K10</f>
        <v>46115</v>
      </c>
      <c r="L9" s="14"/>
      <c r="M9" s="14"/>
      <c r="N9" s="14"/>
      <c r="O9" s="14"/>
      <c r="P9" s="14"/>
      <c r="Q9" s="14"/>
      <c r="R9" s="14"/>
      <c r="S9" s="15">
        <f>S10</f>
        <v>46116</v>
      </c>
      <c r="T9" s="14"/>
      <c r="U9" s="14"/>
      <c r="V9" s="14"/>
      <c r="W9" s="14"/>
      <c r="X9" s="14"/>
      <c r="Y9" s="14"/>
      <c r="Z9" s="16"/>
      <c r="AA9" s="17"/>
    </row>
    <row r="10" ht="12.75" customHeight="1">
      <c r="A10" s="20">
        <f>$A$1-(WEEKDAY($A$1,1)-(start_day-1))-IF((WEEKDAY($A$1,1)-(start_day-1))&lt;=0,7,0)+1</f>
        <v>46110</v>
      </c>
      <c r="B10" s="21"/>
      <c r="C10" s="22">
        <f>A10+1</f>
        <v>46111</v>
      </c>
      <c r="D10" s="23"/>
      <c r="E10" s="22">
        <f>C10+1</f>
        <v>46112</v>
      </c>
      <c r="F10" s="23"/>
      <c r="G10" s="22">
        <f>E10+1</f>
        <v>46113</v>
      </c>
      <c r="H10" s="23"/>
      <c r="I10" s="22">
        <f>G10+1</f>
        <v>46114</v>
      </c>
      <c r="J10" s="23"/>
      <c r="K10" s="22">
        <f>I10+1</f>
        <v>46115</v>
      </c>
      <c r="L10" s="24"/>
      <c r="M10" s="25"/>
      <c r="N10" s="24"/>
      <c r="O10" s="24"/>
      <c r="P10" s="24"/>
      <c r="Q10" s="24"/>
      <c r="R10" s="26"/>
      <c r="S10" s="27">
        <f>K10+1</f>
        <v>46116</v>
      </c>
      <c r="T10" s="28"/>
      <c r="U10" s="29"/>
      <c r="V10" s="28"/>
      <c r="W10" s="28"/>
      <c r="X10" s="28"/>
      <c r="Y10" s="28"/>
      <c r="Z10" s="30"/>
      <c r="AA10" s="17"/>
    </row>
    <row r="11" ht="12.75" customHeight="1">
      <c r="A11" s="32"/>
      <c r="B11" s="3"/>
      <c r="C11" s="33"/>
      <c r="D11" s="34"/>
      <c r="E11" s="45"/>
      <c r="F11" s="34"/>
      <c r="G11" s="45"/>
      <c r="H11" s="34"/>
      <c r="I11" s="45"/>
      <c r="J11" s="34"/>
      <c r="K11" s="45"/>
      <c r="R11" s="34"/>
      <c r="S11" s="61"/>
      <c r="T11" s="3"/>
      <c r="U11" s="3"/>
      <c r="V11" s="3"/>
      <c r="W11" s="3"/>
      <c r="X11" s="3"/>
      <c r="Y11" s="3"/>
      <c r="Z11" s="35"/>
      <c r="AA11" s="17"/>
    </row>
    <row r="12" ht="12.75" customHeight="1">
      <c r="A12" s="32"/>
      <c r="B12" s="3"/>
      <c r="C12" s="33"/>
      <c r="D12" s="34"/>
      <c r="E12" s="33"/>
      <c r="F12" s="34"/>
      <c r="G12" s="51" t="s">
        <v>127</v>
      </c>
      <c r="H12" s="34"/>
      <c r="I12" s="33"/>
      <c r="J12" s="34"/>
      <c r="K12" s="33"/>
      <c r="R12" s="34"/>
      <c r="S12" s="32"/>
      <c r="T12" s="3"/>
      <c r="U12" s="3"/>
      <c r="V12" s="3"/>
      <c r="W12" s="3"/>
      <c r="X12" s="3"/>
      <c r="Y12" s="3"/>
      <c r="Z12" s="35"/>
      <c r="AA12" s="17"/>
    </row>
    <row r="13" ht="12.75" customHeight="1">
      <c r="A13" s="32"/>
      <c r="B13" s="3"/>
      <c r="C13" s="33"/>
      <c r="D13" s="34"/>
      <c r="E13" s="33"/>
      <c r="F13" s="34"/>
      <c r="G13" s="33"/>
      <c r="H13" s="34"/>
      <c r="I13" s="33"/>
      <c r="J13" s="34"/>
      <c r="K13" s="33"/>
      <c r="R13" s="34"/>
      <c r="S13" s="32"/>
      <c r="T13" s="3"/>
      <c r="U13" s="3"/>
      <c r="V13" s="3"/>
      <c r="W13" s="3"/>
      <c r="X13" s="3"/>
      <c r="Y13" s="3"/>
      <c r="Z13" s="35"/>
      <c r="AA13" s="17"/>
    </row>
    <row r="14" ht="12.75" customHeight="1">
      <c r="A14" s="32"/>
      <c r="B14" s="3"/>
      <c r="C14" s="33"/>
      <c r="D14" s="34"/>
      <c r="E14" s="33"/>
      <c r="F14" s="34"/>
      <c r="G14" s="33"/>
      <c r="H14" s="34"/>
      <c r="I14" s="33"/>
      <c r="J14" s="34"/>
      <c r="K14" s="33"/>
      <c r="R14" s="34"/>
      <c r="S14" s="32"/>
      <c r="T14" s="3"/>
      <c r="U14" s="3"/>
      <c r="V14" s="3"/>
      <c r="W14" s="3"/>
      <c r="X14" s="3"/>
      <c r="Y14" s="3"/>
      <c r="Z14" s="35"/>
      <c r="AA14" s="17"/>
    </row>
    <row r="15" ht="12.75" customHeight="1">
      <c r="A15" s="36"/>
      <c r="B15" s="37"/>
      <c r="C15" s="38"/>
      <c r="D15" s="39"/>
      <c r="E15" s="49"/>
      <c r="F15" s="39"/>
      <c r="G15" s="49"/>
      <c r="H15" s="39"/>
      <c r="I15" s="49"/>
      <c r="J15" s="39"/>
      <c r="K15" s="38"/>
      <c r="L15" s="40"/>
      <c r="M15" s="40"/>
      <c r="N15" s="40"/>
      <c r="O15" s="40"/>
      <c r="P15" s="40"/>
      <c r="Q15" s="40"/>
      <c r="R15" s="39"/>
      <c r="S15" s="53"/>
      <c r="T15" s="37"/>
      <c r="U15" s="37"/>
      <c r="V15" s="37"/>
      <c r="W15" s="37"/>
      <c r="X15" s="37"/>
      <c r="Y15" s="37"/>
      <c r="Z15" s="41"/>
      <c r="AA15" s="17"/>
    </row>
    <row r="16" ht="12.75" customHeight="1">
      <c r="A16" s="20">
        <f>S10+1</f>
        <v>46117</v>
      </c>
      <c r="B16" s="21"/>
      <c r="C16" s="22">
        <f>A16+1</f>
        <v>46118</v>
      </c>
      <c r="D16" s="23"/>
      <c r="E16" s="22">
        <f>C16+1</f>
        <v>46119</v>
      </c>
      <c r="F16" s="23"/>
      <c r="G16" s="22">
        <f>E16+1</f>
        <v>46120</v>
      </c>
      <c r="H16" s="23"/>
      <c r="I16" s="22">
        <f>G16+1</f>
        <v>46121</v>
      </c>
      <c r="J16" s="23"/>
      <c r="K16" s="22">
        <f>I16+1</f>
        <v>46122</v>
      </c>
      <c r="L16" s="24"/>
      <c r="M16" s="25"/>
      <c r="N16" s="24"/>
      <c r="O16" s="24"/>
      <c r="P16" s="24"/>
      <c r="Q16" s="24"/>
      <c r="R16" s="26"/>
      <c r="S16" s="27">
        <f>K16+1</f>
        <v>46123</v>
      </c>
      <c r="T16" s="28"/>
      <c r="U16" s="29"/>
      <c r="V16" s="28"/>
      <c r="W16" s="28"/>
      <c r="X16" s="28"/>
      <c r="Y16" s="28"/>
      <c r="Z16" s="30"/>
    </row>
    <row r="17" ht="12.75" customHeight="1">
      <c r="A17" s="32"/>
      <c r="B17" s="3"/>
      <c r="C17" s="45"/>
      <c r="D17" s="34"/>
      <c r="E17" s="45"/>
      <c r="F17" s="34"/>
      <c r="G17" s="45"/>
      <c r="H17" s="34"/>
      <c r="I17" s="45"/>
      <c r="J17" s="34"/>
      <c r="K17" s="33"/>
      <c r="R17" s="34"/>
      <c r="S17" s="75"/>
      <c r="T17" s="3"/>
      <c r="U17" s="3"/>
      <c r="V17" s="3"/>
      <c r="W17" s="3"/>
      <c r="X17" s="3"/>
      <c r="Y17" s="3"/>
      <c r="Z17" s="35"/>
      <c r="AA17" s="17"/>
    </row>
    <row r="18" ht="12.75" customHeight="1">
      <c r="A18" s="32"/>
      <c r="B18" s="3"/>
      <c r="C18" s="33"/>
      <c r="D18" s="34"/>
      <c r="E18" s="33"/>
      <c r="F18" s="34"/>
      <c r="G18" s="33"/>
      <c r="H18" s="34"/>
      <c r="I18" s="33"/>
      <c r="J18" s="34"/>
      <c r="K18" s="33"/>
      <c r="R18" s="34"/>
      <c r="S18" s="32"/>
      <c r="T18" s="3"/>
      <c r="U18" s="3"/>
      <c r="V18" s="3"/>
      <c r="W18" s="3"/>
      <c r="X18" s="3"/>
      <c r="Y18" s="3"/>
      <c r="Z18" s="35"/>
      <c r="AA18" s="17"/>
    </row>
    <row r="19" ht="12.75" customHeight="1">
      <c r="A19" s="32"/>
      <c r="B19" s="3"/>
      <c r="C19" s="33"/>
      <c r="D19" s="34"/>
      <c r="E19" s="33"/>
      <c r="F19" s="34"/>
      <c r="G19" s="33"/>
      <c r="H19" s="34"/>
      <c r="I19" s="33"/>
      <c r="J19" s="34"/>
      <c r="K19" s="33"/>
      <c r="R19" s="34"/>
      <c r="S19" s="32"/>
      <c r="T19" s="3"/>
      <c r="U19" s="3"/>
      <c r="V19" s="3"/>
      <c r="W19" s="3"/>
      <c r="X19" s="3"/>
      <c r="Y19" s="3"/>
      <c r="Z19" s="35"/>
      <c r="AA19" s="17"/>
    </row>
    <row r="20" ht="12.75" customHeight="1">
      <c r="A20" s="32"/>
      <c r="B20" s="3"/>
      <c r="C20" s="33"/>
      <c r="D20" s="34"/>
      <c r="E20" s="33"/>
      <c r="F20" s="34"/>
      <c r="G20" s="33"/>
      <c r="H20" s="34"/>
      <c r="I20" s="33"/>
      <c r="J20" s="34"/>
      <c r="K20" s="33"/>
      <c r="R20" s="34"/>
      <c r="S20" s="32"/>
      <c r="T20" s="3"/>
      <c r="U20" s="3"/>
      <c r="V20" s="3"/>
      <c r="W20" s="3"/>
      <c r="X20" s="3"/>
      <c r="Y20" s="3"/>
      <c r="Z20" s="35"/>
      <c r="AA20" s="17"/>
    </row>
    <row r="21" ht="12.75" customHeight="1">
      <c r="A21" s="36"/>
      <c r="B21" s="37"/>
      <c r="C21" s="49"/>
      <c r="D21" s="39"/>
      <c r="E21" s="49"/>
      <c r="F21" s="39"/>
      <c r="G21" s="49"/>
      <c r="H21" s="39"/>
      <c r="I21" s="49"/>
      <c r="J21" s="39"/>
      <c r="K21" s="38"/>
      <c r="L21" s="40"/>
      <c r="M21" s="40"/>
      <c r="N21" s="40"/>
      <c r="O21" s="40"/>
      <c r="P21" s="40"/>
      <c r="Q21" s="40"/>
      <c r="R21" s="39"/>
      <c r="S21" s="53"/>
      <c r="T21" s="37"/>
      <c r="U21" s="37"/>
      <c r="V21" s="37"/>
      <c r="W21" s="37"/>
      <c r="X21" s="37"/>
      <c r="Y21" s="37"/>
      <c r="Z21" s="41"/>
      <c r="AA21" s="17"/>
    </row>
    <row r="22" ht="12.75" customHeight="1">
      <c r="A22" s="20">
        <f>S16+1</f>
        <v>46124</v>
      </c>
      <c r="B22" s="21"/>
      <c r="C22" s="22">
        <f>A22+1</f>
        <v>46125</v>
      </c>
      <c r="D22" s="23"/>
      <c r="E22" s="22">
        <f>C22+1</f>
        <v>46126</v>
      </c>
      <c r="F22" s="23"/>
      <c r="G22" s="22">
        <f>E22+1</f>
        <v>46127</v>
      </c>
      <c r="H22" s="118"/>
      <c r="I22" s="59">
        <f>G22+1</f>
        <v>46128</v>
      </c>
      <c r="J22" s="60"/>
      <c r="K22" s="88">
        <f>I22+1</f>
        <v>46129</v>
      </c>
      <c r="L22" s="28"/>
      <c r="M22" s="89"/>
      <c r="N22" s="28"/>
      <c r="O22" s="28"/>
      <c r="P22" s="28"/>
      <c r="Q22" s="28"/>
      <c r="R22" s="30"/>
      <c r="S22" s="119">
        <f>K22+1</f>
        <v>46130</v>
      </c>
      <c r="T22" s="28"/>
      <c r="U22" s="120"/>
      <c r="V22" s="28"/>
      <c r="W22" s="28"/>
      <c r="X22" s="28"/>
      <c r="Y22" s="28"/>
      <c r="Z22" s="30"/>
      <c r="AA22" s="17"/>
    </row>
    <row r="23" ht="12.75" customHeight="1">
      <c r="A23" s="32"/>
      <c r="B23" s="3"/>
      <c r="C23" s="45"/>
      <c r="D23" s="34"/>
      <c r="E23" s="45"/>
      <c r="F23" s="34"/>
      <c r="G23" s="45"/>
      <c r="H23" s="34"/>
      <c r="I23" s="45"/>
      <c r="J23" s="34"/>
      <c r="K23" s="33"/>
      <c r="R23" s="34"/>
      <c r="S23" s="32"/>
      <c r="T23" s="3"/>
      <c r="U23" s="3"/>
      <c r="V23" s="3"/>
      <c r="W23" s="3"/>
      <c r="X23" s="3"/>
      <c r="Y23" s="3"/>
      <c r="Z23" s="35"/>
      <c r="AA23" s="17"/>
    </row>
    <row r="24" ht="12.75" customHeight="1">
      <c r="A24" s="32"/>
      <c r="B24" s="3"/>
      <c r="C24" s="33"/>
      <c r="D24" s="34"/>
      <c r="E24" s="33"/>
      <c r="F24" s="34"/>
      <c r="G24" s="33"/>
      <c r="H24" s="34"/>
      <c r="I24" s="33"/>
      <c r="J24" s="34"/>
      <c r="K24" s="33"/>
      <c r="R24" s="34"/>
      <c r="S24" s="32"/>
      <c r="T24" s="3"/>
      <c r="U24" s="3"/>
      <c r="V24" s="3"/>
      <c r="W24" s="3"/>
      <c r="X24" s="3"/>
      <c r="Y24" s="3"/>
      <c r="Z24" s="35"/>
      <c r="AA24" s="17"/>
    </row>
    <row r="25" ht="12.75" customHeight="1">
      <c r="A25" s="32"/>
      <c r="B25" s="3"/>
      <c r="C25" s="33"/>
      <c r="D25" s="34"/>
      <c r="E25" s="33"/>
      <c r="F25" s="34"/>
      <c r="G25" s="33"/>
      <c r="H25" s="34"/>
      <c r="I25" s="33"/>
      <c r="J25" s="34"/>
      <c r="K25" s="33"/>
      <c r="R25" s="34"/>
      <c r="S25" s="32"/>
      <c r="T25" s="3"/>
      <c r="U25" s="3"/>
      <c r="V25" s="3"/>
      <c r="W25" s="3"/>
      <c r="X25" s="3"/>
      <c r="Y25" s="3"/>
      <c r="Z25" s="35"/>
      <c r="AA25" s="17"/>
    </row>
    <row r="26" ht="12.75" customHeight="1">
      <c r="A26" s="32"/>
      <c r="B26" s="3"/>
      <c r="C26" s="33"/>
      <c r="D26" s="34"/>
      <c r="E26" s="33"/>
      <c r="F26" s="34"/>
      <c r="G26" s="33"/>
      <c r="H26" s="34"/>
      <c r="I26" s="33"/>
      <c r="J26" s="34"/>
      <c r="K26" s="33"/>
      <c r="R26" s="34"/>
      <c r="S26" s="75"/>
      <c r="T26" s="3"/>
      <c r="U26" s="3"/>
      <c r="V26" s="3"/>
      <c r="W26" s="3"/>
      <c r="X26" s="3"/>
      <c r="Y26" s="3"/>
      <c r="Z26" s="35"/>
      <c r="AA26" s="17"/>
    </row>
    <row r="27" ht="12.75" customHeight="1">
      <c r="A27" s="36"/>
      <c r="B27" s="37"/>
      <c r="C27" s="49"/>
      <c r="D27" s="39"/>
      <c r="E27" s="49"/>
      <c r="F27" s="39"/>
      <c r="G27" s="49"/>
      <c r="H27" s="39"/>
      <c r="I27" s="49"/>
      <c r="J27" s="39"/>
      <c r="K27" s="38"/>
      <c r="L27" s="40"/>
      <c r="M27" s="40"/>
      <c r="N27" s="40"/>
      <c r="O27" s="40"/>
      <c r="P27" s="40"/>
      <c r="Q27" s="40"/>
      <c r="R27" s="39"/>
      <c r="S27" s="53"/>
      <c r="T27" s="37"/>
      <c r="U27" s="37"/>
      <c r="V27" s="37"/>
      <c r="W27" s="37"/>
      <c r="X27" s="37"/>
      <c r="Y27" s="37"/>
      <c r="Z27" s="41"/>
      <c r="AA27" s="17"/>
    </row>
    <row r="28" ht="12.75" customHeight="1">
      <c r="A28" s="121">
        <f>S22+1</f>
        <v>46131</v>
      </c>
      <c r="B28" s="122"/>
      <c r="C28" s="59">
        <f>A28+1</f>
        <v>46132</v>
      </c>
      <c r="D28" s="60"/>
      <c r="E28" s="59">
        <f>C28+1</f>
        <v>46133</v>
      </c>
      <c r="F28" s="60"/>
      <c r="G28" s="59">
        <f>E28+1</f>
        <v>46134</v>
      </c>
      <c r="H28" s="60"/>
      <c r="I28" s="59">
        <f>G28+1</f>
        <v>46135</v>
      </c>
      <c r="J28" s="60"/>
      <c r="K28" s="22">
        <f>I28+1</f>
        <v>46136</v>
      </c>
      <c r="L28" s="24"/>
      <c r="M28" s="25"/>
      <c r="N28" s="24"/>
      <c r="O28" s="24"/>
      <c r="P28" s="24"/>
      <c r="Q28" s="24"/>
      <c r="R28" s="26"/>
      <c r="S28" s="27">
        <f>K28+1</f>
        <v>46137</v>
      </c>
      <c r="T28" s="28"/>
      <c r="U28" s="29"/>
      <c r="V28" s="28"/>
      <c r="W28" s="28"/>
      <c r="X28" s="28"/>
      <c r="Y28" s="28"/>
      <c r="Z28" s="30"/>
      <c r="AA28" s="17"/>
    </row>
    <row r="29" ht="12.75" customHeight="1">
      <c r="A29" s="32"/>
      <c r="B29" s="3"/>
      <c r="C29" s="45"/>
      <c r="D29" s="34"/>
      <c r="E29" s="45"/>
      <c r="F29" s="34"/>
      <c r="G29" s="45"/>
      <c r="H29" s="34"/>
      <c r="I29" s="45"/>
      <c r="J29" s="34"/>
      <c r="K29" s="33"/>
      <c r="R29" s="34"/>
      <c r="S29" s="75"/>
      <c r="T29" s="3"/>
      <c r="U29" s="3"/>
      <c r="V29" s="3"/>
      <c r="W29" s="3"/>
      <c r="X29" s="3"/>
      <c r="Y29" s="3"/>
      <c r="Z29" s="35"/>
      <c r="AA29" s="17"/>
    </row>
    <row r="30" ht="12.75" customHeight="1">
      <c r="A30" s="56"/>
      <c r="B30" s="3"/>
      <c r="C30" s="33"/>
      <c r="D30" s="34"/>
      <c r="E30" s="33"/>
      <c r="F30" s="34"/>
      <c r="G30" s="33"/>
      <c r="H30" s="34"/>
      <c r="I30" s="33"/>
      <c r="J30" s="34"/>
      <c r="K30" s="33"/>
      <c r="R30" s="34"/>
      <c r="S30" s="56"/>
      <c r="T30" s="3"/>
      <c r="U30" s="3"/>
      <c r="V30" s="3"/>
      <c r="W30" s="3"/>
      <c r="X30" s="3"/>
      <c r="Y30" s="3"/>
      <c r="Z30" s="35"/>
      <c r="AA30" s="17"/>
    </row>
    <row r="31" ht="12.75" customHeight="1">
      <c r="A31" s="32"/>
      <c r="B31" s="3"/>
      <c r="C31" s="33"/>
      <c r="D31" s="34"/>
      <c r="E31" s="33"/>
      <c r="F31" s="34"/>
      <c r="G31" s="33"/>
      <c r="H31" s="34"/>
      <c r="I31" s="33"/>
      <c r="J31" s="34"/>
      <c r="K31" s="33"/>
      <c r="R31" s="34"/>
      <c r="S31" s="32"/>
      <c r="T31" s="3"/>
      <c r="U31" s="3"/>
      <c r="V31" s="3"/>
      <c r="W31" s="3"/>
      <c r="X31" s="3"/>
      <c r="Y31" s="3"/>
      <c r="Z31" s="35"/>
      <c r="AA31" s="17"/>
    </row>
    <row r="32" ht="12.75" customHeight="1">
      <c r="A32" s="32"/>
      <c r="B32" s="3"/>
      <c r="C32" s="33"/>
      <c r="D32" s="34"/>
      <c r="E32" s="33"/>
      <c r="F32" s="34"/>
      <c r="G32" s="33"/>
      <c r="H32" s="34"/>
      <c r="I32" s="33"/>
      <c r="J32" s="34"/>
      <c r="K32" s="33"/>
      <c r="R32" s="34"/>
      <c r="S32" s="32"/>
      <c r="T32" s="3"/>
      <c r="U32" s="3"/>
      <c r="V32" s="3"/>
      <c r="W32" s="3"/>
      <c r="X32" s="3"/>
      <c r="Y32" s="3"/>
      <c r="Z32" s="35"/>
      <c r="AA32" s="17"/>
    </row>
    <row r="33" ht="12.75" customHeight="1">
      <c r="A33" s="36"/>
      <c r="B33" s="37"/>
      <c r="C33" s="49"/>
      <c r="D33" s="39"/>
      <c r="E33" s="49"/>
      <c r="F33" s="39"/>
      <c r="G33" s="49"/>
      <c r="H33" s="39"/>
      <c r="I33" s="49"/>
      <c r="J33" s="39"/>
      <c r="K33" s="38"/>
      <c r="L33" s="40"/>
      <c r="M33" s="40"/>
      <c r="N33" s="40"/>
      <c r="O33" s="40"/>
      <c r="P33" s="40"/>
      <c r="Q33" s="40"/>
      <c r="R33" s="39"/>
      <c r="S33" s="53"/>
      <c r="T33" s="37"/>
      <c r="U33" s="37"/>
      <c r="V33" s="37"/>
      <c r="W33" s="37"/>
      <c r="X33" s="37"/>
      <c r="Y33" s="37"/>
      <c r="Z33" s="41"/>
      <c r="AA33" s="17"/>
    </row>
    <row r="34" ht="12.75" customHeight="1">
      <c r="A34" s="20">
        <f>S28+1</f>
        <v>46138</v>
      </c>
      <c r="B34" s="21"/>
      <c r="C34" s="22">
        <f>A34+1</f>
        <v>46139</v>
      </c>
      <c r="D34" s="23"/>
      <c r="E34" s="59">
        <f>C34+1</f>
        <v>46140</v>
      </c>
      <c r="F34" s="60"/>
      <c r="G34" s="59">
        <f>E34+1</f>
        <v>46141</v>
      </c>
      <c r="H34" s="60"/>
      <c r="I34" s="59">
        <f>G34+1</f>
        <v>46142</v>
      </c>
      <c r="J34" s="60"/>
      <c r="K34" s="22">
        <f>I34+1</f>
        <v>46143</v>
      </c>
      <c r="L34" s="24"/>
      <c r="M34" s="25"/>
      <c r="N34" s="24"/>
      <c r="O34" s="24"/>
      <c r="P34" s="24"/>
      <c r="Q34" s="24"/>
      <c r="R34" s="26"/>
      <c r="S34" s="27">
        <f>K34+1</f>
        <v>46144</v>
      </c>
      <c r="T34" s="28"/>
      <c r="U34" s="29"/>
      <c r="V34" s="28"/>
      <c r="W34" s="28"/>
      <c r="X34" s="28"/>
      <c r="Y34" s="28"/>
      <c r="Z34" s="30"/>
      <c r="AA34" s="17"/>
    </row>
    <row r="35" ht="12.75" customHeight="1">
      <c r="A35" s="32"/>
      <c r="B35" s="3"/>
      <c r="C35" s="33"/>
      <c r="D35" s="34"/>
      <c r="E35" s="33"/>
      <c r="F35" s="34"/>
      <c r="G35" s="33"/>
      <c r="H35" s="34"/>
      <c r="I35" s="33"/>
      <c r="J35" s="34"/>
      <c r="K35" s="33"/>
      <c r="R35" s="34"/>
      <c r="S35" s="32"/>
      <c r="T35" s="3"/>
      <c r="U35" s="3"/>
      <c r="V35" s="3"/>
      <c r="W35" s="3"/>
      <c r="X35" s="3"/>
      <c r="Y35" s="3"/>
      <c r="Z35" s="35"/>
      <c r="AA35" s="17"/>
    </row>
    <row r="36" ht="12.75" customHeight="1">
      <c r="A36" s="32"/>
      <c r="B36" s="3"/>
      <c r="C36" s="33"/>
      <c r="D36" s="34"/>
      <c r="E36" s="33"/>
      <c r="F36" s="34"/>
      <c r="G36" s="33"/>
      <c r="H36" s="34"/>
      <c r="I36" s="33"/>
      <c r="J36" s="34"/>
      <c r="K36" s="33"/>
      <c r="R36" s="34"/>
      <c r="S36" s="32"/>
      <c r="T36" s="3"/>
      <c r="U36" s="3"/>
      <c r="V36" s="3"/>
      <c r="W36" s="3"/>
      <c r="X36" s="3"/>
      <c r="Y36" s="3"/>
      <c r="Z36" s="35"/>
      <c r="AA36" s="17"/>
    </row>
    <row r="37" ht="12.75" customHeight="1">
      <c r="A37" s="32"/>
      <c r="B37" s="3"/>
      <c r="C37" s="33"/>
      <c r="D37" s="34"/>
      <c r="E37" s="33"/>
      <c r="F37" s="34"/>
      <c r="G37" s="33"/>
      <c r="H37" s="34"/>
      <c r="I37" s="33"/>
      <c r="J37" s="34"/>
      <c r="K37" s="33"/>
      <c r="R37" s="34"/>
      <c r="S37" s="32"/>
      <c r="T37" s="3"/>
      <c r="U37" s="3"/>
      <c r="V37" s="3"/>
      <c r="W37" s="3"/>
      <c r="X37" s="3"/>
      <c r="Y37" s="3"/>
      <c r="Z37" s="35"/>
      <c r="AA37" s="17"/>
    </row>
    <row r="38" ht="12.75" customHeight="1">
      <c r="A38" s="32"/>
      <c r="B38" s="3"/>
      <c r="C38" s="33"/>
      <c r="D38" s="34"/>
      <c r="E38" s="33"/>
      <c r="F38" s="34"/>
      <c r="G38" s="33"/>
      <c r="H38" s="34"/>
      <c r="I38" s="33"/>
      <c r="J38" s="34"/>
      <c r="K38" s="33"/>
      <c r="R38" s="34"/>
      <c r="S38" s="32"/>
      <c r="T38" s="3"/>
      <c r="U38" s="3"/>
      <c r="V38" s="3"/>
      <c r="W38" s="3"/>
      <c r="X38" s="3"/>
      <c r="Y38" s="3"/>
      <c r="Z38" s="35"/>
      <c r="AA38" s="17"/>
    </row>
    <row r="39" ht="12.75" customHeight="1">
      <c r="A39" s="36"/>
      <c r="B39" s="37"/>
      <c r="C39" s="49"/>
      <c r="D39" s="39"/>
      <c r="E39" s="123"/>
      <c r="F39" s="41"/>
      <c r="G39" s="49"/>
      <c r="H39" s="39"/>
      <c r="I39" s="49"/>
      <c r="J39" s="39"/>
      <c r="K39" s="38"/>
      <c r="L39" s="40"/>
      <c r="M39" s="40"/>
      <c r="N39" s="40"/>
      <c r="O39" s="40"/>
      <c r="P39" s="40"/>
      <c r="Q39" s="40"/>
      <c r="R39" s="39"/>
      <c r="S39" s="53"/>
      <c r="T39" s="37"/>
      <c r="U39" s="37"/>
      <c r="V39" s="37"/>
      <c r="W39" s="37"/>
      <c r="X39" s="37"/>
      <c r="Y39" s="37"/>
      <c r="Z39" s="41"/>
      <c r="AA39" s="17"/>
    </row>
    <row r="40" ht="12.75" customHeight="1">
      <c r="A40" s="20">
        <f>S34+1</f>
        <v>46145</v>
      </c>
      <c r="B40" s="21"/>
      <c r="C40" s="22">
        <f>A40+1</f>
        <v>46146</v>
      </c>
      <c r="D40" s="23"/>
      <c r="E40" s="63" t="s">
        <v>37</v>
      </c>
      <c r="F40" s="64"/>
      <c r="G40" s="64"/>
      <c r="H40" s="64"/>
      <c r="I40" s="64"/>
      <c r="J40" s="64"/>
      <c r="K40" s="64"/>
      <c r="L40" s="64"/>
      <c r="M40" s="64"/>
      <c r="N40" s="64"/>
      <c r="O40" s="64"/>
      <c r="P40" s="64"/>
      <c r="Q40" s="64"/>
      <c r="R40" s="64"/>
      <c r="S40" s="64"/>
      <c r="T40" s="64"/>
      <c r="U40" s="64"/>
      <c r="V40" s="64"/>
      <c r="W40" s="64"/>
      <c r="X40" s="64"/>
      <c r="Y40" s="64"/>
      <c r="Z40" s="65"/>
    </row>
    <row r="41" ht="12.75" customHeight="1">
      <c r="A41" s="32"/>
      <c r="B41" s="3"/>
      <c r="C41" s="33"/>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7" width="8.63"/>
  </cols>
  <sheetData>
    <row r="1" ht="15.0" customHeight="1">
      <c r="A1" s="1">
        <f>DATE('1'!AD18,'1'!AD20+7,1)</f>
        <v>46143</v>
      </c>
      <c r="I1" s="1"/>
      <c r="J1" s="1"/>
      <c r="K1" s="2">
        <f>DATE(YEAR(A1),MONTH(A1)-1,1)</f>
        <v>46113</v>
      </c>
      <c r="L1" s="3"/>
      <c r="M1" s="3"/>
      <c r="N1" s="3"/>
      <c r="O1" s="3"/>
      <c r="P1" s="3"/>
      <c r="Q1" s="3"/>
      <c r="R1" s="4"/>
      <c r="S1" s="2">
        <f>DATE(YEAR(A1),MONTH(A1)+1,1)</f>
        <v>46174</v>
      </c>
      <c r="T1" s="3"/>
      <c r="U1" s="3"/>
      <c r="V1" s="3"/>
      <c r="W1" s="3"/>
      <c r="X1" s="3"/>
      <c r="Y1" s="3"/>
      <c r="Z1" s="4"/>
      <c r="AA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row>
    <row r="3" ht="9.0" customHeight="1">
      <c r="I3" s="1"/>
      <c r="J3" s="1"/>
      <c r="K3" s="6" t="str">
        <f>IF(MONTH($K$1)&lt;&gt;MONTH($K$1-(WEEKDAY($K$1,1)-(start_day-1))-IF((WEEKDAY($K$1,1)-(start_day-1))&lt;=0,7,0)+(ROW(K3)-ROW($K$3))*7+(COLUMN(K3)-COLUMN($K$3)+1)),"",$K$1-(WEEKDAY($K$1,1)-(start_day-1))-IF((WEEKDAY($K$1,1)-(start_day-1))&lt;=0,7,0)+(ROW(K3)-ROW($K$3))*7+(COLUMN(K3)-COLUMN($K$3)+1))</f>
        <v/>
      </c>
      <c r="L3" s="6" t="str">
        <f>IF(MONTH($K$1)&lt;&gt;MONTH($K$1-(WEEKDAY($K$1,1)-(start_day-1))-IF((WEEKDAY($K$1,1)-(start_day-1))&lt;=0,7,0)+(ROW(L3)-ROW($K$3))*7+(COLUMN(L3)-COLUMN($K$3)+1)),"",$K$1-(WEEKDAY($K$1,1)-(start_day-1))-IF((WEEKDAY($K$1,1)-(start_day-1))&lt;=0,7,0)+(ROW(L3)-ROW($K$3))*7+(COLUMN(L3)-COLUMN($K$3)+1))</f>
        <v/>
      </c>
      <c r="M3" s="6" t="str">
        <f>IF(MONTH($K$1)&lt;&gt;MONTH($K$1-(WEEKDAY($K$1,1)-(start_day-1))-IF((WEEKDAY($K$1,1)-(start_day-1))&lt;=0,7,0)+(ROW(M3)-ROW($K$3))*7+(COLUMN(M3)-COLUMN($K$3)+1)),"",$K$1-(WEEKDAY($K$1,1)-(start_day-1))-IF((WEEKDAY($K$1,1)-(start_day-1))&lt;=0,7,0)+(ROW(M3)-ROW($K$3))*7+(COLUMN(M3)-COLUMN($K$3)+1))</f>
        <v/>
      </c>
      <c r="N3" s="6">
        <f>IF(MONTH($K$1)&lt;&gt;MONTH($K$1-(WEEKDAY($K$1,1)-(start_day-1))-IF((WEEKDAY($K$1,1)-(start_day-1))&lt;=0,7,0)+(ROW(N3)-ROW($K$3))*7+(COLUMN(N3)-COLUMN($K$3)+1)),"",$K$1-(WEEKDAY($K$1,1)-(start_day-1))-IF((WEEKDAY($K$1,1)-(start_day-1))&lt;=0,7,0)+(ROW(N3)-ROW($K$3))*7+(COLUMN(N3)-COLUMN($K$3)+1))</f>
        <v>46113</v>
      </c>
      <c r="O3" s="6">
        <f>IF(MONTH($K$1)&lt;&gt;MONTH($K$1-(WEEKDAY($K$1,1)-(start_day-1))-IF((WEEKDAY($K$1,1)-(start_day-1))&lt;=0,7,0)+(ROW(O3)-ROW($K$3))*7+(COLUMN(O3)-COLUMN($K$3)+1)),"",$K$1-(WEEKDAY($K$1,1)-(start_day-1))-IF((WEEKDAY($K$1,1)-(start_day-1))&lt;=0,7,0)+(ROW(O3)-ROW($K$3))*7+(COLUMN(O3)-COLUMN($K$3)+1))</f>
        <v>46114</v>
      </c>
      <c r="P3" s="6">
        <f>IF(MONTH($K$1)&lt;&gt;MONTH($K$1-(WEEKDAY($K$1,1)-(start_day-1))-IF((WEEKDAY($K$1,1)-(start_day-1))&lt;=0,7,0)+(ROW(P3)-ROW($K$3))*7+(COLUMN(P3)-COLUMN($K$3)+1)),"",$K$1-(WEEKDAY($K$1,1)-(start_day-1))-IF((WEEKDAY($K$1,1)-(start_day-1))&lt;=0,7,0)+(ROW(P3)-ROW($K$3))*7+(COLUMN(P3)-COLUMN($K$3)+1))</f>
        <v>46115</v>
      </c>
      <c r="Q3" s="6">
        <f>IF(MONTH($K$1)&lt;&gt;MONTH($K$1-(WEEKDAY($K$1,1)-(start_day-1))-IF((WEEKDAY($K$1,1)-(start_day-1))&lt;=0,7,0)+(ROW(Q3)-ROW($K$3))*7+(COLUMN(Q3)-COLUMN($K$3)+1)),"",$K$1-(WEEKDAY($K$1,1)-(start_day-1))-IF((WEEKDAY($K$1,1)-(start_day-1))&lt;=0,7,0)+(ROW(Q3)-ROW($K$3))*7+(COLUMN(Q3)-COLUMN($K$3)+1))</f>
        <v>46116</v>
      </c>
      <c r="R3" s="4"/>
      <c r="S3" s="6" t="str">
        <f>IF(MONTH($S$1)&lt;&gt;MONTH($S$1-(WEEKDAY($S$1,1)-(start_day-1))-IF((WEEKDAY($S$1,1)-(start_day-1))&lt;=0,7,0)+(ROW(S3)-ROW($S$3))*7+(COLUMN(S3)-COLUMN($S$3)+1)),"",$S$1-(WEEKDAY($S$1,1)-(start_day-1))-IF((WEEKDAY($S$1,1)-(start_day-1))&lt;=0,7,0)+(ROW(S3)-ROW($S$3))*7+(COLUMN(S3)-COLUMN($S$3)+1))</f>
        <v/>
      </c>
      <c r="T3" s="6">
        <f>IF(MONTH($S$1)&lt;&gt;MONTH($S$1-(WEEKDAY($S$1,1)-(start_day-1))-IF((WEEKDAY($S$1,1)-(start_day-1))&lt;=0,7,0)+(ROW(T3)-ROW($S$3))*7+(COLUMN(T3)-COLUMN($S$3)+1)),"",$S$1-(WEEKDAY($S$1,1)-(start_day-1))-IF((WEEKDAY($S$1,1)-(start_day-1))&lt;=0,7,0)+(ROW(T3)-ROW($S$3))*7+(COLUMN(T3)-COLUMN($S$3)+1))</f>
        <v>46174</v>
      </c>
      <c r="U3" s="6">
        <f>IF(MONTH($S$1)&lt;&gt;MONTH($S$1-(WEEKDAY($S$1,1)-(start_day-1))-IF((WEEKDAY($S$1,1)-(start_day-1))&lt;=0,7,0)+(ROW(U3)-ROW($S$3))*7+(COLUMN(U3)-COLUMN($S$3)+1)),"",$S$1-(WEEKDAY($S$1,1)-(start_day-1))-IF((WEEKDAY($S$1,1)-(start_day-1))&lt;=0,7,0)+(ROW(U3)-ROW($S$3))*7+(COLUMN(U3)-COLUMN($S$3)+1))</f>
        <v>46175</v>
      </c>
      <c r="V3" s="6">
        <f>IF(MONTH($S$1)&lt;&gt;MONTH($S$1-(WEEKDAY($S$1,1)-(start_day-1))-IF((WEEKDAY($S$1,1)-(start_day-1))&lt;=0,7,0)+(ROW(V3)-ROW($S$3))*7+(COLUMN(V3)-COLUMN($S$3)+1)),"",$S$1-(WEEKDAY($S$1,1)-(start_day-1))-IF((WEEKDAY($S$1,1)-(start_day-1))&lt;=0,7,0)+(ROW(V3)-ROW($S$3))*7+(COLUMN(V3)-COLUMN($S$3)+1))</f>
        <v>46176</v>
      </c>
      <c r="W3" s="6">
        <f>IF(MONTH($S$1)&lt;&gt;MONTH($S$1-(WEEKDAY($S$1,1)-(start_day-1))-IF((WEEKDAY($S$1,1)-(start_day-1))&lt;=0,7,0)+(ROW(W3)-ROW($S$3))*7+(COLUMN(W3)-COLUMN($S$3)+1)),"",$S$1-(WEEKDAY($S$1,1)-(start_day-1))-IF((WEEKDAY($S$1,1)-(start_day-1))&lt;=0,7,0)+(ROW(W3)-ROW($S$3))*7+(COLUMN(W3)-COLUMN($S$3)+1))</f>
        <v>46177</v>
      </c>
      <c r="X3" s="6">
        <f>IF(MONTH($S$1)&lt;&gt;MONTH($S$1-(WEEKDAY($S$1,1)-(start_day-1))-IF((WEEKDAY($S$1,1)-(start_day-1))&lt;=0,7,0)+(ROW(X3)-ROW($S$3))*7+(COLUMN(X3)-COLUMN($S$3)+1)),"",$S$1-(WEEKDAY($S$1,1)-(start_day-1))-IF((WEEKDAY($S$1,1)-(start_day-1))&lt;=0,7,0)+(ROW(X3)-ROW($S$3))*7+(COLUMN(X3)-COLUMN($S$3)+1))</f>
        <v>46178</v>
      </c>
      <c r="Y3" s="6">
        <f>IF(MONTH($S$1)&lt;&gt;MONTH($S$1-(WEEKDAY($S$1,1)-(start_day-1))-IF((WEEKDAY($S$1,1)-(start_day-1))&lt;=0,7,0)+(ROW(Y3)-ROW($S$3))*7+(COLUMN(Y3)-COLUMN($S$3)+1)),"",$S$1-(WEEKDAY($S$1,1)-(start_day-1))-IF((WEEKDAY($S$1,1)-(start_day-1))&lt;=0,7,0)+(ROW(Y3)-ROW($S$3))*7+(COLUMN(Y3)-COLUMN($S$3)+1))</f>
        <v>46179</v>
      </c>
      <c r="Z3" s="7"/>
      <c r="AA3" s="7"/>
    </row>
    <row r="4" ht="9.0" customHeight="1">
      <c r="I4" s="1"/>
      <c r="J4" s="1"/>
      <c r="K4" s="6">
        <f>IF(MONTH($K$1)&lt;&gt;MONTH($K$1-(WEEKDAY($K$1,1)-(start_day-1))-IF((WEEKDAY($K$1,1)-(start_day-1))&lt;=0,7,0)+(ROW(K4)-ROW($K$3))*7+(COLUMN(K4)-COLUMN($K$3)+1)),"",$K$1-(WEEKDAY($K$1,1)-(start_day-1))-IF((WEEKDAY($K$1,1)-(start_day-1))&lt;=0,7,0)+(ROW(K4)-ROW($K$3))*7+(COLUMN(K4)-COLUMN($K$3)+1))</f>
        <v>46117</v>
      </c>
      <c r="L4" s="6">
        <f>IF(MONTH($K$1)&lt;&gt;MONTH($K$1-(WEEKDAY($K$1,1)-(start_day-1))-IF((WEEKDAY($K$1,1)-(start_day-1))&lt;=0,7,0)+(ROW(L4)-ROW($K$3))*7+(COLUMN(L4)-COLUMN($K$3)+1)),"",$K$1-(WEEKDAY($K$1,1)-(start_day-1))-IF((WEEKDAY($K$1,1)-(start_day-1))&lt;=0,7,0)+(ROW(L4)-ROW($K$3))*7+(COLUMN(L4)-COLUMN($K$3)+1))</f>
        <v>46118</v>
      </c>
      <c r="M4" s="6">
        <f>IF(MONTH($K$1)&lt;&gt;MONTH($K$1-(WEEKDAY($K$1,1)-(start_day-1))-IF((WEEKDAY($K$1,1)-(start_day-1))&lt;=0,7,0)+(ROW(M4)-ROW($K$3))*7+(COLUMN(M4)-COLUMN($K$3)+1)),"",$K$1-(WEEKDAY($K$1,1)-(start_day-1))-IF((WEEKDAY($K$1,1)-(start_day-1))&lt;=0,7,0)+(ROW(M4)-ROW($K$3))*7+(COLUMN(M4)-COLUMN($K$3)+1))</f>
        <v>46119</v>
      </c>
      <c r="N4" s="6">
        <f>IF(MONTH($K$1)&lt;&gt;MONTH($K$1-(WEEKDAY($K$1,1)-(start_day-1))-IF((WEEKDAY($K$1,1)-(start_day-1))&lt;=0,7,0)+(ROW(N4)-ROW($K$3))*7+(COLUMN(N4)-COLUMN($K$3)+1)),"",$K$1-(WEEKDAY($K$1,1)-(start_day-1))-IF((WEEKDAY($K$1,1)-(start_day-1))&lt;=0,7,0)+(ROW(N4)-ROW($K$3))*7+(COLUMN(N4)-COLUMN($K$3)+1))</f>
        <v>46120</v>
      </c>
      <c r="O4" s="6">
        <f>IF(MONTH($K$1)&lt;&gt;MONTH($K$1-(WEEKDAY($K$1,1)-(start_day-1))-IF((WEEKDAY($K$1,1)-(start_day-1))&lt;=0,7,0)+(ROW(O4)-ROW($K$3))*7+(COLUMN(O4)-COLUMN($K$3)+1)),"",$K$1-(WEEKDAY($K$1,1)-(start_day-1))-IF((WEEKDAY($K$1,1)-(start_day-1))&lt;=0,7,0)+(ROW(O4)-ROW($K$3))*7+(COLUMN(O4)-COLUMN($K$3)+1))</f>
        <v>46121</v>
      </c>
      <c r="P4" s="6">
        <f>IF(MONTH($K$1)&lt;&gt;MONTH($K$1-(WEEKDAY($K$1,1)-(start_day-1))-IF((WEEKDAY($K$1,1)-(start_day-1))&lt;=0,7,0)+(ROW(P4)-ROW($K$3))*7+(COLUMN(P4)-COLUMN($K$3)+1)),"",$K$1-(WEEKDAY($K$1,1)-(start_day-1))-IF((WEEKDAY($K$1,1)-(start_day-1))&lt;=0,7,0)+(ROW(P4)-ROW($K$3))*7+(COLUMN(P4)-COLUMN($K$3)+1))</f>
        <v>46122</v>
      </c>
      <c r="Q4" s="6">
        <f>IF(MONTH($K$1)&lt;&gt;MONTH($K$1-(WEEKDAY($K$1,1)-(start_day-1))-IF((WEEKDAY($K$1,1)-(start_day-1))&lt;=0,7,0)+(ROW(Q4)-ROW($K$3))*7+(COLUMN(Q4)-COLUMN($K$3)+1)),"",$K$1-(WEEKDAY($K$1,1)-(start_day-1))-IF((WEEKDAY($K$1,1)-(start_day-1))&lt;=0,7,0)+(ROW(Q4)-ROW($K$3))*7+(COLUMN(Q4)-COLUMN($K$3)+1))</f>
        <v>46123</v>
      </c>
      <c r="R4" s="4"/>
      <c r="S4" s="6">
        <f>IF(MONTH($S$1)&lt;&gt;MONTH($S$1-(WEEKDAY($S$1,1)-(start_day-1))-IF((WEEKDAY($S$1,1)-(start_day-1))&lt;=0,7,0)+(ROW(S4)-ROW($S$3))*7+(COLUMN(S4)-COLUMN($S$3)+1)),"",$S$1-(WEEKDAY($S$1,1)-(start_day-1))-IF((WEEKDAY($S$1,1)-(start_day-1))&lt;=0,7,0)+(ROW(S4)-ROW($S$3))*7+(COLUMN(S4)-COLUMN($S$3)+1))</f>
        <v>46180</v>
      </c>
      <c r="T4" s="6">
        <f>IF(MONTH($S$1)&lt;&gt;MONTH($S$1-(WEEKDAY($S$1,1)-(start_day-1))-IF((WEEKDAY($S$1,1)-(start_day-1))&lt;=0,7,0)+(ROW(T4)-ROW($S$3))*7+(COLUMN(T4)-COLUMN($S$3)+1)),"",$S$1-(WEEKDAY($S$1,1)-(start_day-1))-IF((WEEKDAY($S$1,1)-(start_day-1))&lt;=0,7,0)+(ROW(T4)-ROW($S$3))*7+(COLUMN(T4)-COLUMN($S$3)+1))</f>
        <v>46181</v>
      </c>
      <c r="U4" s="6">
        <f>IF(MONTH($S$1)&lt;&gt;MONTH($S$1-(WEEKDAY($S$1,1)-(start_day-1))-IF((WEEKDAY($S$1,1)-(start_day-1))&lt;=0,7,0)+(ROW(U4)-ROW($S$3))*7+(COLUMN(U4)-COLUMN($S$3)+1)),"",$S$1-(WEEKDAY($S$1,1)-(start_day-1))-IF((WEEKDAY($S$1,1)-(start_day-1))&lt;=0,7,0)+(ROW(U4)-ROW($S$3))*7+(COLUMN(U4)-COLUMN($S$3)+1))</f>
        <v>46182</v>
      </c>
      <c r="V4" s="6">
        <f>IF(MONTH($S$1)&lt;&gt;MONTH($S$1-(WEEKDAY($S$1,1)-(start_day-1))-IF((WEEKDAY($S$1,1)-(start_day-1))&lt;=0,7,0)+(ROW(V4)-ROW($S$3))*7+(COLUMN(V4)-COLUMN($S$3)+1)),"",$S$1-(WEEKDAY($S$1,1)-(start_day-1))-IF((WEEKDAY($S$1,1)-(start_day-1))&lt;=0,7,0)+(ROW(V4)-ROW($S$3))*7+(COLUMN(V4)-COLUMN($S$3)+1))</f>
        <v>46183</v>
      </c>
      <c r="W4" s="6">
        <f>IF(MONTH($S$1)&lt;&gt;MONTH($S$1-(WEEKDAY($S$1,1)-(start_day-1))-IF((WEEKDAY($S$1,1)-(start_day-1))&lt;=0,7,0)+(ROW(W4)-ROW($S$3))*7+(COLUMN(W4)-COLUMN($S$3)+1)),"",$S$1-(WEEKDAY($S$1,1)-(start_day-1))-IF((WEEKDAY($S$1,1)-(start_day-1))&lt;=0,7,0)+(ROW(W4)-ROW($S$3))*7+(COLUMN(W4)-COLUMN($S$3)+1))</f>
        <v>46184</v>
      </c>
      <c r="X4" s="6">
        <f>IF(MONTH($S$1)&lt;&gt;MONTH($S$1-(WEEKDAY($S$1,1)-(start_day-1))-IF((WEEKDAY($S$1,1)-(start_day-1))&lt;=0,7,0)+(ROW(X4)-ROW($S$3))*7+(COLUMN(X4)-COLUMN($S$3)+1)),"",$S$1-(WEEKDAY($S$1,1)-(start_day-1))-IF((WEEKDAY($S$1,1)-(start_day-1))&lt;=0,7,0)+(ROW(X4)-ROW($S$3))*7+(COLUMN(X4)-COLUMN($S$3)+1))</f>
        <v>46185</v>
      </c>
      <c r="Y4" s="6">
        <f>IF(MONTH($S$1)&lt;&gt;MONTH($S$1-(WEEKDAY($S$1,1)-(start_day-1))-IF((WEEKDAY($S$1,1)-(start_day-1))&lt;=0,7,0)+(ROW(Y4)-ROW($S$3))*7+(COLUMN(Y4)-COLUMN($S$3)+1)),"",$S$1-(WEEKDAY($S$1,1)-(start_day-1))-IF((WEEKDAY($S$1,1)-(start_day-1))&lt;=0,7,0)+(ROW(Y4)-ROW($S$3))*7+(COLUMN(Y4)-COLUMN($S$3)+1))</f>
        <v>46186</v>
      </c>
      <c r="Z4" s="7"/>
      <c r="AA4" s="7"/>
    </row>
    <row r="5" ht="9.0" customHeight="1">
      <c r="I5" s="1"/>
      <c r="J5" s="1"/>
      <c r="K5" s="6">
        <f>IF(MONTH($K$1)&lt;&gt;MONTH($K$1-(WEEKDAY($K$1,1)-(start_day-1))-IF((WEEKDAY($K$1,1)-(start_day-1))&lt;=0,7,0)+(ROW(K5)-ROW($K$3))*7+(COLUMN(K5)-COLUMN($K$3)+1)),"",$K$1-(WEEKDAY($K$1,1)-(start_day-1))-IF((WEEKDAY($K$1,1)-(start_day-1))&lt;=0,7,0)+(ROW(K5)-ROW($K$3))*7+(COLUMN(K5)-COLUMN($K$3)+1))</f>
        <v>46124</v>
      </c>
      <c r="L5" s="6">
        <f>IF(MONTH($K$1)&lt;&gt;MONTH($K$1-(WEEKDAY($K$1,1)-(start_day-1))-IF((WEEKDAY($K$1,1)-(start_day-1))&lt;=0,7,0)+(ROW(L5)-ROW($K$3))*7+(COLUMN(L5)-COLUMN($K$3)+1)),"",$K$1-(WEEKDAY($K$1,1)-(start_day-1))-IF((WEEKDAY($K$1,1)-(start_day-1))&lt;=0,7,0)+(ROW(L5)-ROW($K$3))*7+(COLUMN(L5)-COLUMN($K$3)+1))</f>
        <v>46125</v>
      </c>
      <c r="M5" s="6">
        <f>IF(MONTH($K$1)&lt;&gt;MONTH($K$1-(WEEKDAY($K$1,1)-(start_day-1))-IF((WEEKDAY($K$1,1)-(start_day-1))&lt;=0,7,0)+(ROW(M5)-ROW($K$3))*7+(COLUMN(M5)-COLUMN($K$3)+1)),"",$K$1-(WEEKDAY($K$1,1)-(start_day-1))-IF((WEEKDAY($K$1,1)-(start_day-1))&lt;=0,7,0)+(ROW(M5)-ROW($K$3))*7+(COLUMN(M5)-COLUMN($K$3)+1))</f>
        <v>46126</v>
      </c>
      <c r="N5" s="6">
        <f>IF(MONTH($K$1)&lt;&gt;MONTH($K$1-(WEEKDAY($K$1,1)-(start_day-1))-IF((WEEKDAY($K$1,1)-(start_day-1))&lt;=0,7,0)+(ROW(N5)-ROW($K$3))*7+(COLUMN(N5)-COLUMN($K$3)+1)),"",$K$1-(WEEKDAY($K$1,1)-(start_day-1))-IF((WEEKDAY($K$1,1)-(start_day-1))&lt;=0,7,0)+(ROW(N5)-ROW($K$3))*7+(COLUMN(N5)-COLUMN($K$3)+1))</f>
        <v>46127</v>
      </c>
      <c r="O5" s="6">
        <f>IF(MONTH($K$1)&lt;&gt;MONTH($K$1-(WEEKDAY($K$1,1)-(start_day-1))-IF((WEEKDAY($K$1,1)-(start_day-1))&lt;=0,7,0)+(ROW(O5)-ROW($K$3))*7+(COLUMN(O5)-COLUMN($K$3)+1)),"",$K$1-(WEEKDAY($K$1,1)-(start_day-1))-IF((WEEKDAY($K$1,1)-(start_day-1))&lt;=0,7,0)+(ROW(O5)-ROW($K$3))*7+(COLUMN(O5)-COLUMN($K$3)+1))</f>
        <v>46128</v>
      </c>
      <c r="P5" s="6">
        <f>IF(MONTH($K$1)&lt;&gt;MONTH($K$1-(WEEKDAY($K$1,1)-(start_day-1))-IF((WEEKDAY($K$1,1)-(start_day-1))&lt;=0,7,0)+(ROW(P5)-ROW($K$3))*7+(COLUMN(P5)-COLUMN($K$3)+1)),"",$K$1-(WEEKDAY($K$1,1)-(start_day-1))-IF((WEEKDAY($K$1,1)-(start_day-1))&lt;=0,7,0)+(ROW(P5)-ROW($K$3))*7+(COLUMN(P5)-COLUMN($K$3)+1))</f>
        <v>46129</v>
      </c>
      <c r="Q5" s="6">
        <f>IF(MONTH($K$1)&lt;&gt;MONTH($K$1-(WEEKDAY($K$1,1)-(start_day-1))-IF((WEEKDAY($K$1,1)-(start_day-1))&lt;=0,7,0)+(ROW(Q5)-ROW($K$3))*7+(COLUMN(Q5)-COLUMN($K$3)+1)),"",$K$1-(WEEKDAY($K$1,1)-(start_day-1))-IF((WEEKDAY($K$1,1)-(start_day-1))&lt;=0,7,0)+(ROW(Q5)-ROW($K$3))*7+(COLUMN(Q5)-COLUMN($K$3)+1))</f>
        <v>46130</v>
      </c>
      <c r="R5" s="4"/>
      <c r="S5" s="6">
        <f>IF(MONTH($S$1)&lt;&gt;MONTH($S$1-(WEEKDAY($S$1,1)-(start_day-1))-IF((WEEKDAY($S$1,1)-(start_day-1))&lt;=0,7,0)+(ROW(S5)-ROW($S$3))*7+(COLUMN(S5)-COLUMN($S$3)+1)),"",$S$1-(WEEKDAY($S$1,1)-(start_day-1))-IF((WEEKDAY($S$1,1)-(start_day-1))&lt;=0,7,0)+(ROW(S5)-ROW($S$3))*7+(COLUMN(S5)-COLUMN($S$3)+1))</f>
        <v>46187</v>
      </c>
      <c r="T5" s="6">
        <f>IF(MONTH($S$1)&lt;&gt;MONTH($S$1-(WEEKDAY($S$1,1)-(start_day-1))-IF((WEEKDAY($S$1,1)-(start_day-1))&lt;=0,7,0)+(ROW(T5)-ROW($S$3))*7+(COLUMN(T5)-COLUMN($S$3)+1)),"",$S$1-(WEEKDAY($S$1,1)-(start_day-1))-IF((WEEKDAY($S$1,1)-(start_day-1))&lt;=0,7,0)+(ROW(T5)-ROW($S$3))*7+(COLUMN(T5)-COLUMN($S$3)+1))</f>
        <v>46188</v>
      </c>
      <c r="U5" s="6">
        <f>IF(MONTH($S$1)&lt;&gt;MONTH($S$1-(WEEKDAY($S$1,1)-(start_day-1))-IF((WEEKDAY($S$1,1)-(start_day-1))&lt;=0,7,0)+(ROW(U5)-ROW($S$3))*7+(COLUMN(U5)-COLUMN($S$3)+1)),"",$S$1-(WEEKDAY($S$1,1)-(start_day-1))-IF((WEEKDAY($S$1,1)-(start_day-1))&lt;=0,7,0)+(ROW(U5)-ROW($S$3))*7+(COLUMN(U5)-COLUMN($S$3)+1))</f>
        <v>46189</v>
      </c>
      <c r="V5" s="6">
        <f>IF(MONTH($S$1)&lt;&gt;MONTH($S$1-(WEEKDAY($S$1,1)-(start_day-1))-IF((WEEKDAY($S$1,1)-(start_day-1))&lt;=0,7,0)+(ROW(V5)-ROW($S$3))*7+(COLUMN(V5)-COLUMN($S$3)+1)),"",$S$1-(WEEKDAY($S$1,1)-(start_day-1))-IF((WEEKDAY($S$1,1)-(start_day-1))&lt;=0,7,0)+(ROW(V5)-ROW($S$3))*7+(COLUMN(V5)-COLUMN($S$3)+1))</f>
        <v>46190</v>
      </c>
      <c r="W5" s="6">
        <f>IF(MONTH($S$1)&lt;&gt;MONTH($S$1-(WEEKDAY($S$1,1)-(start_day-1))-IF((WEEKDAY($S$1,1)-(start_day-1))&lt;=0,7,0)+(ROW(W5)-ROW($S$3))*7+(COLUMN(W5)-COLUMN($S$3)+1)),"",$S$1-(WEEKDAY($S$1,1)-(start_day-1))-IF((WEEKDAY($S$1,1)-(start_day-1))&lt;=0,7,0)+(ROW(W5)-ROW($S$3))*7+(COLUMN(W5)-COLUMN($S$3)+1))</f>
        <v>46191</v>
      </c>
      <c r="X5" s="6">
        <f>IF(MONTH($S$1)&lt;&gt;MONTH($S$1-(WEEKDAY($S$1,1)-(start_day-1))-IF((WEEKDAY($S$1,1)-(start_day-1))&lt;=0,7,0)+(ROW(X5)-ROW($S$3))*7+(COLUMN(X5)-COLUMN($S$3)+1)),"",$S$1-(WEEKDAY($S$1,1)-(start_day-1))-IF((WEEKDAY($S$1,1)-(start_day-1))&lt;=0,7,0)+(ROW(X5)-ROW($S$3))*7+(COLUMN(X5)-COLUMN($S$3)+1))</f>
        <v>46192</v>
      </c>
      <c r="Y5" s="6">
        <f>IF(MONTH($S$1)&lt;&gt;MONTH($S$1-(WEEKDAY($S$1,1)-(start_day-1))-IF((WEEKDAY($S$1,1)-(start_day-1))&lt;=0,7,0)+(ROW(Y5)-ROW($S$3))*7+(COLUMN(Y5)-COLUMN($S$3)+1)),"",$S$1-(WEEKDAY($S$1,1)-(start_day-1))-IF((WEEKDAY($S$1,1)-(start_day-1))&lt;=0,7,0)+(ROW(Y5)-ROW($S$3))*7+(COLUMN(Y5)-COLUMN($S$3)+1))</f>
        <v>46193</v>
      </c>
      <c r="Z5" s="7"/>
      <c r="AA5" s="7"/>
    </row>
    <row r="6" ht="9.0" customHeight="1">
      <c r="I6" s="1"/>
      <c r="J6" s="1"/>
      <c r="K6" s="6">
        <f>IF(MONTH($K$1)&lt;&gt;MONTH($K$1-(WEEKDAY($K$1,1)-(start_day-1))-IF((WEEKDAY($K$1,1)-(start_day-1))&lt;=0,7,0)+(ROW(K6)-ROW($K$3))*7+(COLUMN(K6)-COLUMN($K$3)+1)),"",$K$1-(WEEKDAY($K$1,1)-(start_day-1))-IF((WEEKDAY($K$1,1)-(start_day-1))&lt;=0,7,0)+(ROW(K6)-ROW($K$3))*7+(COLUMN(K6)-COLUMN($K$3)+1))</f>
        <v>46131</v>
      </c>
      <c r="L6" s="6">
        <f>IF(MONTH($K$1)&lt;&gt;MONTH($K$1-(WEEKDAY($K$1,1)-(start_day-1))-IF((WEEKDAY($K$1,1)-(start_day-1))&lt;=0,7,0)+(ROW(L6)-ROW($K$3))*7+(COLUMN(L6)-COLUMN($K$3)+1)),"",$K$1-(WEEKDAY($K$1,1)-(start_day-1))-IF((WEEKDAY($K$1,1)-(start_day-1))&lt;=0,7,0)+(ROW(L6)-ROW($K$3))*7+(COLUMN(L6)-COLUMN($K$3)+1))</f>
        <v>46132</v>
      </c>
      <c r="M6" s="6">
        <f>IF(MONTH($K$1)&lt;&gt;MONTH($K$1-(WEEKDAY($K$1,1)-(start_day-1))-IF((WEEKDAY($K$1,1)-(start_day-1))&lt;=0,7,0)+(ROW(M6)-ROW($K$3))*7+(COLUMN(M6)-COLUMN($K$3)+1)),"",$K$1-(WEEKDAY($K$1,1)-(start_day-1))-IF((WEEKDAY($K$1,1)-(start_day-1))&lt;=0,7,0)+(ROW(M6)-ROW($K$3))*7+(COLUMN(M6)-COLUMN($K$3)+1))</f>
        <v>46133</v>
      </c>
      <c r="N6" s="6">
        <f>IF(MONTH($K$1)&lt;&gt;MONTH($K$1-(WEEKDAY($K$1,1)-(start_day-1))-IF((WEEKDAY($K$1,1)-(start_day-1))&lt;=0,7,0)+(ROW(N6)-ROW($K$3))*7+(COLUMN(N6)-COLUMN($K$3)+1)),"",$K$1-(WEEKDAY($K$1,1)-(start_day-1))-IF((WEEKDAY($K$1,1)-(start_day-1))&lt;=0,7,0)+(ROW(N6)-ROW($K$3))*7+(COLUMN(N6)-COLUMN($K$3)+1))</f>
        <v>46134</v>
      </c>
      <c r="O6" s="6">
        <f>IF(MONTH($K$1)&lt;&gt;MONTH($K$1-(WEEKDAY($K$1,1)-(start_day-1))-IF((WEEKDAY($K$1,1)-(start_day-1))&lt;=0,7,0)+(ROW(O6)-ROW($K$3))*7+(COLUMN(O6)-COLUMN($K$3)+1)),"",$K$1-(WEEKDAY($K$1,1)-(start_day-1))-IF((WEEKDAY($K$1,1)-(start_day-1))&lt;=0,7,0)+(ROW(O6)-ROW($K$3))*7+(COLUMN(O6)-COLUMN($K$3)+1))</f>
        <v>46135</v>
      </c>
      <c r="P6" s="6">
        <f>IF(MONTH($K$1)&lt;&gt;MONTH($K$1-(WEEKDAY($K$1,1)-(start_day-1))-IF((WEEKDAY($K$1,1)-(start_day-1))&lt;=0,7,0)+(ROW(P6)-ROW($K$3))*7+(COLUMN(P6)-COLUMN($K$3)+1)),"",$K$1-(WEEKDAY($K$1,1)-(start_day-1))-IF((WEEKDAY($K$1,1)-(start_day-1))&lt;=0,7,0)+(ROW(P6)-ROW($K$3))*7+(COLUMN(P6)-COLUMN($K$3)+1))</f>
        <v>46136</v>
      </c>
      <c r="Q6" s="6">
        <f>IF(MONTH($K$1)&lt;&gt;MONTH($K$1-(WEEKDAY($K$1,1)-(start_day-1))-IF((WEEKDAY($K$1,1)-(start_day-1))&lt;=0,7,0)+(ROW(Q6)-ROW($K$3))*7+(COLUMN(Q6)-COLUMN($K$3)+1)),"",$K$1-(WEEKDAY($K$1,1)-(start_day-1))-IF((WEEKDAY($K$1,1)-(start_day-1))&lt;=0,7,0)+(ROW(Q6)-ROW($K$3))*7+(COLUMN(Q6)-COLUMN($K$3)+1))</f>
        <v>46137</v>
      </c>
      <c r="R6" s="4"/>
      <c r="S6" s="6">
        <f>IF(MONTH($S$1)&lt;&gt;MONTH($S$1-(WEEKDAY($S$1,1)-(start_day-1))-IF((WEEKDAY($S$1,1)-(start_day-1))&lt;=0,7,0)+(ROW(S6)-ROW($S$3))*7+(COLUMN(S6)-COLUMN($S$3)+1)),"",$S$1-(WEEKDAY($S$1,1)-(start_day-1))-IF((WEEKDAY($S$1,1)-(start_day-1))&lt;=0,7,0)+(ROW(S6)-ROW($S$3))*7+(COLUMN(S6)-COLUMN($S$3)+1))</f>
        <v>46194</v>
      </c>
      <c r="T6" s="6">
        <f>IF(MONTH($S$1)&lt;&gt;MONTH($S$1-(WEEKDAY($S$1,1)-(start_day-1))-IF((WEEKDAY($S$1,1)-(start_day-1))&lt;=0,7,0)+(ROW(T6)-ROW($S$3))*7+(COLUMN(T6)-COLUMN($S$3)+1)),"",$S$1-(WEEKDAY($S$1,1)-(start_day-1))-IF((WEEKDAY($S$1,1)-(start_day-1))&lt;=0,7,0)+(ROW(T6)-ROW($S$3))*7+(COLUMN(T6)-COLUMN($S$3)+1))</f>
        <v>46195</v>
      </c>
      <c r="U6" s="6">
        <f>IF(MONTH($S$1)&lt;&gt;MONTH($S$1-(WEEKDAY($S$1,1)-(start_day-1))-IF((WEEKDAY($S$1,1)-(start_day-1))&lt;=0,7,0)+(ROW(U6)-ROW($S$3))*7+(COLUMN(U6)-COLUMN($S$3)+1)),"",$S$1-(WEEKDAY($S$1,1)-(start_day-1))-IF((WEEKDAY($S$1,1)-(start_day-1))&lt;=0,7,0)+(ROW(U6)-ROW($S$3))*7+(COLUMN(U6)-COLUMN($S$3)+1))</f>
        <v>46196</v>
      </c>
      <c r="V6" s="6">
        <f>IF(MONTH($S$1)&lt;&gt;MONTH($S$1-(WEEKDAY($S$1,1)-(start_day-1))-IF((WEEKDAY($S$1,1)-(start_day-1))&lt;=0,7,0)+(ROW(V6)-ROW($S$3))*7+(COLUMN(V6)-COLUMN($S$3)+1)),"",$S$1-(WEEKDAY($S$1,1)-(start_day-1))-IF((WEEKDAY($S$1,1)-(start_day-1))&lt;=0,7,0)+(ROW(V6)-ROW($S$3))*7+(COLUMN(V6)-COLUMN($S$3)+1))</f>
        <v>46197</v>
      </c>
      <c r="W6" s="6">
        <f>IF(MONTH($S$1)&lt;&gt;MONTH($S$1-(WEEKDAY($S$1,1)-(start_day-1))-IF((WEEKDAY($S$1,1)-(start_day-1))&lt;=0,7,0)+(ROW(W6)-ROW($S$3))*7+(COLUMN(W6)-COLUMN($S$3)+1)),"",$S$1-(WEEKDAY($S$1,1)-(start_day-1))-IF((WEEKDAY($S$1,1)-(start_day-1))&lt;=0,7,0)+(ROW(W6)-ROW($S$3))*7+(COLUMN(W6)-COLUMN($S$3)+1))</f>
        <v>46198</v>
      </c>
      <c r="X6" s="6">
        <f>IF(MONTH($S$1)&lt;&gt;MONTH($S$1-(WEEKDAY($S$1,1)-(start_day-1))-IF((WEEKDAY($S$1,1)-(start_day-1))&lt;=0,7,0)+(ROW(X6)-ROW($S$3))*7+(COLUMN(X6)-COLUMN($S$3)+1)),"",$S$1-(WEEKDAY($S$1,1)-(start_day-1))-IF((WEEKDAY($S$1,1)-(start_day-1))&lt;=0,7,0)+(ROW(X6)-ROW($S$3))*7+(COLUMN(X6)-COLUMN($S$3)+1))</f>
        <v>46199</v>
      </c>
      <c r="Y6" s="6">
        <f>IF(MONTH($S$1)&lt;&gt;MONTH($S$1-(WEEKDAY($S$1,1)-(start_day-1))-IF((WEEKDAY($S$1,1)-(start_day-1))&lt;=0,7,0)+(ROW(Y6)-ROW($S$3))*7+(COLUMN(Y6)-COLUMN($S$3)+1)),"",$S$1-(WEEKDAY($S$1,1)-(start_day-1))-IF((WEEKDAY($S$1,1)-(start_day-1))&lt;=0,7,0)+(ROW(Y6)-ROW($S$3))*7+(COLUMN(Y6)-COLUMN($S$3)+1))</f>
        <v>46200</v>
      </c>
      <c r="Z6" s="7"/>
      <c r="AA6" s="7"/>
    </row>
    <row r="7" ht="9.0" customHeight="1">
      <c r="I7" s="1"/>
      <c r="J7" s="1"/>
      <c r="K7" s="6">
        <f>IF(MONTH($K$1)&lt;&gt;MONTH($K$1-(WEEKDAY($K$1,1)-(start_day-1))-IF((WEEKDAY($K$1,1)-(start_day-1))&lt;=0,7,0)+(ROW(K7)-ROW($K$3))*7+(COLUMN(K7)-COLUMN($K$3)+1)),"",$K$1-(WEEKDAY($K$1,1)-(start_day-1))-IF((WEEKDAY($K$1,1)-(start_day-1))&lt;=0,7,0)+(ROW(K7)-ROW($K$3))*7+(COLUMN(K7)-COLUMN($K$3)+1))</f>
        <v>46138</v>
      </c>
      <c r="L7" s="6">
        <f>IF(MONTH($K$1)&lt;&gt;MONTH($K$1-(WEEKDAY($K$1,1)-(start_day-1))-IF((WEEKDAY($K$1,1)-(start_day-1))&lt;=0,7,0)+(ROW(L7)-ROW($K$3))*7+(COLUMN(L7)-COLUMN($K$3)+1)),"",$K$1-(WEEKDAY($K$1,1)-(start_day-1))-IF((WEEKDAY($K$1,1)-(start_day-1))&lt;=0,7,0)+(ROW(L7)-ROW($K$3))*7+(COLUMN(L7)-COLUMN($K$3)+1))</f>
        <v>46139</v>
      </c>
      <c r="M7" s="6">
        <f>IF(MONTH($K$1)&lt;&gt;MONTH($K$1-(WEEKDAY($K$1,1)-(start_day-1))-IF((WEEKDAY($K$1,1)-(start_day-1))&lt;=0,7,0)+(ROW(M7)-ROW($K$3))*7+(COLUMN(M7)-COLUMN($K$3)+1)),"",$K$1-(WEEKDAY($K$1,1)-(start_day-1))-IF((WEEKDAY($K$1,1)-(start_day-1))&lt;=0,7,0)+(ROW(M7)-ROW($K$3))*7+(COLUMN(M7)-COLUMN($K$3)+1))</f>
        <v>46140</v>
      </c>
      <c r="N7" s="6">
        <f>IF(MONTH($K$1)&lt;&gt;MONTH($K$1-(WEEKDAY($K$1,1)-(start_day-1))-IF((WEEKDAY($K$1,1)-(start_day-1))&lt;=0,7,0)+(ROW(N7)-ROW($K$3))*7+(COLUMN(N7)-COLUMN($K$3)+1)),"",$K$1-(WEEKDAY($K$1,1)-(start_day-1))-IF((WEEKDAY($K$1,1)-(start_day-1))&lt;=0,7,0)+(ROW(N7)-ROW($K$3))*7+(COLUMN(N7)-COLUMN($K$3)+1))</f>
        <v>46141</v>
      </c>
      <c r="O7" s="6">
        <f>IF(MONTH($K$1)&lt;&gt;MONTH($K$1-(WEEKDAY($K$1,1)-(start_day-1))-IF((WEEKDAY($K$1,1)-(start_day-1))&lt;=0,7,0)+(ROW(O7)-ROW($K$3))*7+(COLUMN(O7)-COLUMN($K$3)+1)),"",$K$1-(WEEKDAY($K$1,1)-(start_day-1))-IF((WEEKDAY($K$1,1)-(start_day-1))&lt;=0,7,0)+(ROW(O7)-ROW($K$3))*7+(COLUMN(O7)-COLUMN($K$3)+1))</f>
        <v>46142</v>
      </c>
      <c r="P7" s="6" t="str">
        <f>IF(MONTH($K$1)&lt;&gt;MONTH($K$1-(WEEKDAY($K$1,1)-(start_day-1))-IF((WEEKDAY($K$1,1)-(start_day-1))&lt;=0,7,0)+(ROW(P7)-ROW($K$3))*7+(COLUMN(P7)-COLUMN($K$3)+1)),"",$K$1-(WEEKDAY($K$1,1)-(start_day-1))-IF((WEEKDAY($K$1,1)-(start_day-1))&lt;=0,7,0)+(ROW(P7)-ROW($K$3))*7+(COLUMN(P7)-COLUMN($K$3)+1))</f>
        <v/>
      </c>
      <c r="Q7" s="6" t="str">
        <f>IF(MONTH($K$1)&lt;&gt;MONTH($K$1-(WEEKDAY($K$1,1)-(start_day-1))-IF((WEEKDAY($K$1,1)-(start_day-1))&lt;=0,7,0)+(ROW(Q7)-ROW($K$3))*7+(COLUMN(Q7)-COLUMN($K$3)+1)),"",$K$1-(WEEKDAY($K$1,1)-(start_day-1))-IF((WEEKDAY($K$1,1)-(start_day-1))&lt;=0,7,0)+(ROW(Q7)-ROW($K$3))*7+(COLUMN(Q7)-COLUMN($K$3)+1))</f>
        <v/>
      </c>
      <c r="R7" s="4"/>
      <c r="S7" s="6">
        <f>IF(MONTH($S$1)&lt;&gt;MONTH($S$1-(WEEKDAY($S$1,1)-(start_day-1))-IF((WEEKDAY($S$1,1)-(start_day-1))&lt;=0,7,0)+(ROW(S7)-ROW($S$3))*7+(COLUMN(S7)-COLUMN($S$3)+1)),"",$S$1-(WEEKDAY($S$1,1)-(start_day-1))-IF((WEEKDAY($S$1,1)-(start_day-1))&lt;=0,7,0)+(ROW(S7)-ROW($S$3))*7+(COLUMN(S7)-COLUMN($S$3)+1))</f>
        <v>46201</v>
      </c>
      <c r="T7" s="6">
        <f>IF(MONTH($S$1)&lt;&gt;MONTH($S$1-(WEEKDAY($S$1,1)-(start_day-1))-IF((WEEKDAY($S$1,1)-(start_day-1))&lt;=0,7,0)+(ROW(T7)-ROW($S$3))*7+(COLUMN(T7)-COLUMN($S$3)+1)),"",$S$1-(WEEKDAY($S$1,1)-(start_day-1))-IF((WEEKDAY($S$1,1)-(start_day-1))&lt;=0,7,0)+(ROW(T7)-ROW($S$3))*7+(COLUMN(T7)-COLUMN($S$3)+1))</f>
        <v>46202</v>
      </c>
      <c r="U7" s="6">
        <f>IF(MONTH($S$1)&lt;&gt;MONTH($S$1-(WEEKDAY($S$1,1)-(start_day-1))-IF((WEEKDAY($S$1,1)-(start_day-1))&lt;=0,7,0)+(ROW(U7)-ROW($S$3))*7+(COLUMN(U7)-COLUMN($S$3)+1)),"",$S$1-(WEEKDAY($S$1,1)-(start_day-1))-IF((WEEKDAY($S$1,1)-(start_day-1))&lt;=0,7,0)+(ROW(U7)-ROW($S$3))*7+(COLUMN(U7)-COLUMN($S$3)+1))</f>
        <v>46203</v>
      </c>
      <c r="V7" s="6" t="str">
        <f>IF(MONTH($S$1)&lt;&gt;MONTH($S$1-(WEEKDAY($S$1,1)-(start_day-1))-IF((WEEKDAY($S$1,1)-(start_day-1))&lt;=0,7,0)+(ROW(V7)-ROW($S$3))*7+(COLUMN(V7)-COLUMN($S$3)+1)),"",$S$1-(WEEKDAY($S$1,1)-(start_day-1))-IF((WEEKDAY($S$1,1)-(start_day-1))&lt;=0,7,0)+(ROW(V7)-ROW($S$3))*7+(COLUMN(V7)-COLUMN($S$3)+1))</f>
        <v/>
      </c>
      <c r="W7" s="6" t="str">
        <f>IF(MONTH($S$1)&lt;&gt;MONTH($S$1-(WEEKDAY($S$1,1)-(start_day-1))-IF((WEEKDAY($S$1,1)-(start_day-1))&lt;=0,7,0)+(ROW(W7)-ROW($S$3))*7+(COLUMN(W7)-COLUMN($S$3)+1)),"",$S$1-(WEEKDAY($S$1,1)-(start_day-1))-IF((WEEKDAY($S$1,1)-(start_day-1))&lt;=0,7,0)+(ROW(W7)-ROW($S$3))*7+(COLUMN(W7)-COLUMN($S$3)+1))</f>
        <v/>
      </c>
      <c r="X7" s="6" t="str">
        <f>IF(MONTH($S$1)&lt;&gt;MONTH($S$1-(WEEKDAY($S$1,1)-(start_day-1))-IF((WEEKDAY($S$1,1)-(start_day-1))&lt;=0,7,0)+(ROW(X7)-ROW($S$3))*7+(COLUMN(X7)-COLUMN($S$3)+1)),"",$S$1-(WEEKDAY($S$1,1)-(start_day-1))-IF((WEEKDAY($S$1,1)-(start_day-1))&lt;=0,7,0)+(ROW(X7)-ROW($S$3))*7+(COLUMN(X7)-COLUMN($S$3)+1))</f>
        <v/>
      </c>
      <c r="Y7" s="6" t="str">
        <f>IF(MONTH($S$1)&lt;&gt;MONTH($S$1-(WEEKDAY($S$1,1)-(start_day-1))-IF((WEEKDAY($S$1,1)-(start_day-1))&lt;=0,7,0)+(ROW(Y7)-ROW($S$3))*7+(COLUMN(Y7)-COLUMN($S$3)+1)),"",$S$1-(WEEKDAY($S$1,1)-(start_day-1))-IF((WEEKDAY($S$1,1)-(start_day-1))&lt;=0,7,0)+(ROW(Y7)-ROW($S$3))*7+(COLUMN(Y7)-COLUMN($S$3)+1))</f>
        <v/>
      </c>
      <c r="Z7" s="7"/>
      <c r="AA7" s="7"/>
    </row>
    <row r="8" ht="9.0" customHeight="1">
      <c r="A8" s="8"/>
      <c r="B8" s="8"/>
      <c r="C8" s="8"/>
      <c r="D8" s="8"/>
      <c r="E8" s="8"/>
      <c r="F8" s="8"/>
      <c r="G8" s="8"/>
      <c r="H8" s="8"/>
      <c r="I8" s="9"/>
      <c r="J8" s="9"/>
      <c r="K8" s="6" t="str">
        <f>IF(MONTH($K$1)&lt;&gt;MONTH($K$1-(WEEKDAY($K$1,1)-(start_day-1))-IF((WEEKDAY($K$1,1)-(start_day-1))&lt;=0,7,0)+(ROW(K8)-ROW($K$3))*7+(COLUMN(K8)-COLUMN($K$3)+1)),"",$K$1-(WEEKDAY($K$1,1)-(start_day-1))-IF((WEEKDAY($K$1,1)-(start_day-1))&lt;=0,7,0)+(ROW(K8)-ROW($K$3))*7+(COLUMN(K8)-COLUMN($K$3)+1))</f>
        <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t="str">
        <f>IF(MONTH($S$1)&lt;&gt;MONTH($S$1-(WEEKDAY($S$1,1)-(start_day-1))-IF((WEEKDAY($S$1,1)-(start_day-1))&lt;=0,7,0)+(ROW(S8)-ROW($S$3))*7+(COLUMN(S8)-COLUMN($S$3)+1)),"",$S$1-(WEEKDAY($S$1,1)-(start_day-1))-IF((WEEKDAY($S$1,1)-(start_day-1))&lt;=0,7,0)+(ROW(S8)-ROW($S$3))*7+(COLUMN(S8)-COLUMN($S$3)+1))</f>
        <v/>
      </c>
      <c r="T8" s="6" t="str">
        <f>IF(MONTH($S$1)&lt;&gt;MONTH($S$1-(WEEKDAY($S$1,1)-(start_day-1))-IF((WEEKDAY($S$1,1)-(start_day-1))&lt;=0,7,0)+(ROW(T8)-ROW($S$3))*7+(COLUMN(T8)-COLUMN($S$3)+1)),"",$S$1-(WEEKDAY($S$1,1)-(start_day-1))-IF((WEEKDAY($S$1,1)-(start_day-1))&lt;=0,7,0)+(ROW(T8)-ROW($S$3))*7+(COLUMN(T8)-COLUMN($S$3)+1))</f>
        <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row>
    <row r="9" ht="21.0" customHeight="1">
      <c r="A9" s="13">
        <f>A10</f>
        <v>46138</v>
      </c>
      <c r="B9" s="14"/>
      <c r="C9" s="15">
        <f>C10</f>
        <v>46139</v>
      </c>
      <c r="D9" s="14"/>
      <c r="E9" s="15">
        <f>E10</f>
        <v>46140</v>
      </c>
      <c r="F9" s="14"/>
      <c r="G9" s="15">
        <f>G10</f>
        <v>46141</v>
      </c>
      <c r="H9" s="14"/>
      <c r="I9" s="15">
        <f>I10</f>
        <v>46142</v>
      </c>
      <c r="J9" s="14"/>
      <c r="K9" s="15">
        <f>K10</f>
        <v>46143</v>
      </c>
      <c r="L9" s="14"/>
      <c r="M9" s="14"/>
      <c r="N9" s="14"/>
      <c r="O9" s="14"/>
      <c r="P9" s="14"/>
      <c r="Q9" s="14"/>
      <c r="R9" s="14"/>
      <c r="S9" s="15">
        <f>S10</f>
        <v>46144</v>
      </c>
      <c r="T9" s="14"/>
      <c r="U9" s="14"/>
      <c r="V9" s="14"/>
      <c r="W9" s="14"/>
      <c r="X9" s="14"/>
      <c r="Y9" s="14"/>
      <c r="Z9" s="16"/>
      <c r="AA9" s="17"/>
    </row>
    <row r="10" ht="12.75" customHeight="1">
      <c r="A10" s="20">
        <f>$A$1-(WEEKDAY($A$1,1)-(start_day-1))-IF((WEEKDAY($A$1,1)-(start_day-1))&lt;=0,7,0)+1</f>
        <v>46138</v>
      </c>
      <c r="B10" s="21"/>
      <c r="C10" s="20">
        <f>A10+1</f>
        <v>46139</v>
      </c>
      <c r="D10" s="124"/>
      <c r="E10" s="20">
        <f>C10+1</f>
        <v>46140</v>
      </c>
      <c r="F10" s="124"/>
      <c r="G10" s="20">
        <f>E10+1</f>
        <v>46141</v>
      </c>
      <c r="H10" s="124"/>
      <c r="I10" s="20">
        <f>G10+1</f>
        <v>46142</v>
      </c>
      <c r="J10" s="124"/>
      <c r="K10" s="22">
        <f>I10+1</f>
        <v>46143</v>
      </c>
      <c r="L10" s="24"/>
      <c r="M10" s="25"/>
      <c r="N10" s="24"/>
      <c r="O10" s="24"/>
      <c r="P10" s="24"/>
      <c r="Q10" s="24"/>
      <c r="R10" s="26"/>
      <c r="S10" s="27">
        <f>K10+1</f>
        <v>46144</v>
      </c>
      <c r="T10" s="28"/>
      <c r="U10" s="29"/>
      <c r="V10" s="28"/>
      <c r="W10" s="28"/>
      <c r="X10" s="28"/>
      <c r="Y10" s="28"/>
      <c r="Z10" s="30"/>
      <c r="AA10" s="17"/>
    </row>
    <row r="11" ht="12.75" customHeight="1">
      <c r="A11" s="32"/>
      <c r="B11" s="3"/>
      <c r="C11" s="33"/>
      <c r="D11" s="34"/>
      <c r="E11" s="33"/>
      <c r="F11" s="34"/>
      <c r="G11" s="33"/>
      <c r="H11" s="34"/>
      <c r="I11" s="33"/>
      <c r="J11" s="34"/>
      <c r="K11" s="33"/>
      <c r="R11" s="34"/>
      <c r="S11" s="32"/>
      <c r="T11" s="3"/>
      <c r="U11" s="3"/>
      <c r="V11" s="3"/>
      <c r="W11" s="3"/>
      <c r="X11" s="3"/>
      <c r="Y11" s="3"/>
      <c r="Z11" s="35"/>
      <c r="AA11" s="17"/>
    </row>
    <row r="12" ht="12.75" customHeight="1">
      <c r="A12" s="32"/>
      <c r="B12" s="3"/>
      <c r="C12" s="33"/>
      <c r="D12" s="34"/>
      <c r="E12" s="33"/>
      <c r="F12" s="34"/>
      <c r="G12" s="33"/>
      <c r="H12" s="34"/>
      <c r="I12" s="74"/>
      <c r="J12" s="34"/>
      <c r="K12" s="33"/>
      <c r="R12" s="34"/>
      <c r="S12" s="32"/>
      <c r="T12" s="3"/>
      <c r="U12" s="3"/>
      <c r="V12" s="3"/>
      <c r="W12" s="3"/>
      <c r="X12" s="3"/>
      <c r="Y12" s="3"/>
      <c r="Z12" s="35"/>
      <c r="AA12" s="17"/>
    </row>
    <row r="13" ht="12.75" customHeight="1">
      <c r="A13" s="32"/>
      <c r="B13" s="3"/>
      <c r="C13" s="33"/>
      <c r="D13" s="34"/>
      <c r="E13" s="33"/>
      <c r="F13" s="34"/>
      <c r="G13" s="33"/>
      <c r="H13" s="34"/>
      <c r="I13" s="125"/>
      <c r="J13" s="34"/>
      <c r="K13" s="33"/>
      <c r="R13" s="34"/>
      <c r="S13" s="32"/>
      <c r="T13" s="3"/>
      <c r="U13" s="3"/>
      <c r="V13" s="3"/>
      <c r="W13" s="3"/>
      <c r="X13" s="3"/>
      <c r="Y13" s="3"/>
      <c r="Z13" s="35"/>
      <c r="AA13" s="17"/>
    </row>
    <row r="14" ht="12.75" customHeight="1">
      <c r="A14" s="32"/>
      <c r="B14" s="3"/>
      <c r="C14" s="33"/>
      <c r="D14" s="34"/>
      <c r="E14" s="33"/>
      <c r="F14" s="34"/>
      <c r="G14" s="33"/>
      <c r="H14" s="34"/>
      <c r="I14" s="33"/>
      <c r="J14" s="34"/>
      <c r="K14" s="33"/>
      <c r="R14" s="34"/>
      <c r="S14" s="32"/>
      <c r="T14" s="3"/>
      <c r="U14" s="3"/>
      <c r="V14" s="3"/>
      <c r="W14" s="3"/>
      <c r="X14" s="3"/>
      <c r="Y14" s="3"/>
      <c r="Z14" s="35"/>
      <c r="AA14" s="17"/>
    </row>
    <row r="15" ht="12.75" customHeight="1">
      <c r="A15" s="36"/>
      <c r="B15" s="37"/>
      <c r="C15" s="49"/>
      <c r="D15" s="39"/>
      <c r="E15" s="49"/>
      <c r="F15" s="39"/>
      <c r="G15" s="49"/>
      <c r="H15" s="39"/>
      <c r="I15" s="49"/>
      <c r="J15" s="39"/>
      <c r="K15" s="38"/>
      <c r="L15" s="40"/>
      <c r="M15" s="40"/>
      <c r="N15" s="40"/>
      <c r="O15" s="40"/>
      <c r="P15" s="40"/>
      <c r="Q15" s="40"/>
      <c r="R15" s="39"/>
      <c r="S15" s="53"/>
      <c r="T15" s="37"/>
      <c r="U15" s="37"/>
      <c r="V15" s="37"/>
      <c r="W15" s="37"/>
      <c r="X15" s="37"/>
      <c r="Y15" s="37"/>
      <c r="Z15" s="41"/>
      <c r="AA15" s="17"/>
    </row>
    <row r="16" ht="12.75" customHeight="1">
      <c r="A16" s="20">
        <f>S10+1</f>
        <v>46145</v>
      </c>
      <c r="B16" s="21"/>
      <c r="C16" s="59">
        <f>A16+1</f>
        <v>46146</v>
      </c>
      <c r="D16" s="60"/>
      <c r="E16" s="59">
        <f>C16+1</f>
        <v>46147</v>
      </c>
      <c r="F16" s="60"/>
      <c r="G16" s="59">
        <f>E16+1</f>
        <v>46148</v>
      </c>
      <c r="H16" s="60"/>
      <c r="I16" s="59">
        <f>G16+1</f>
        <v>46149</v>
      </c>
      <c r="J16" s="60"/>
      <c r="K16" s="22">
        <f>I16+1</f>
        <v>46150</v>
      </c>
      <c r="L16" s="24"/>
      <c r="M16" s="25"/>
      <c r="N16" s="24"/>
      <c r="O16" s="24"/>
      <c r="P16" s="24"/>
      <c r="Q16" s="24"/>
      <c r="R16" s="26"/>
      <c r="S16" s="27">
        <f>K16+1</f>
        <v>46151</v>
      </c>
      <c r="T16" s="28"/>
      <c r="U16" s="29"/>
      <c r="V16" s="28"/>
      <c r="W16" s="28"/>
      <c r="X16" s="28"/>
      <c r="Y16" s="28"/>
      <c r="Z16" s="30"/>
      <c r="AA16" s="17"/>
    </row>
    <row r="17" ht="12.75" customHeight="1">
      <c r="A17" s="32"/>
      <c r="B17" s="3"/>
      <c r="C17" s="45" t="s">
        <v>128</v>
      </c>
      <c r="D17" s="34"/>
      <c r="E17" s="45" t="s">
        <v>128</v>
      </c>
      <c r="F17" s="34"/>
      <c r="G17" s="45" t="s">
        <v>128</v>
      </c>
      <c r="H17" s="34"/>
      <c r="I17" s="45" t="s">
        <v>128</v>
      </c>
      <c r="J17" s="34"/>
      <c r="K17" s="45"/>
      <c r="R17" s="34"/>
      <c r="S17" s="61" t="s">
        <v>129</v>
      </c>
      <c r="T17" s="3"/>
      <c r="U17" s="3"/>
      <c r="V17" s="3"/>
      <c r="W17" s="3"/>
      <c r="X17" s="3"/>
      <c r="Y17" s="3"/>
      <c r="Z17" s="35"/>
      <c r="AA17" s="17"/>
    </row>
    <row r="18" ht="12.75" customHeight="1">
      <c r="A18" s="32"/>
      <c r="B18" s="3"/>
      <c r="C18" s="33" t="s">
        <v>130</v>
      </c>
      <c r="D18" s="34"/>
      <c r="E18" s="33" t="s">
        <v>130</v>
      </c>
      <c r="F18" s="34"/>
      <c r="G18" s="33" t="s">
        <v>130</v>
      </c>
      <c r="H18" s="34"/>
      <c r="I18" s="33" t="s">
        <v>130</v>
      </c>
      <c r="J18" s="34"/>
      <c r="K18" s="33"/>
      <c r="R18" s="34"/>
      <c r="S18" s="75" t="s">
        <v>131</v>
      </c>
      <c r="T18" s="3"/>
      <c r="U18" s="3"/>
      <c r="V18" s="3"/>
      <c r="W18" s="3"/>
      <c r="X18" s="3"/>
      <c r="Y18" s="3"/>
      <c r="Z18" s="35"/>
      <c r="AA18" s="17"/>
    </row>
    <row r="19" ht="12.75" customHeight="1">
      <c r="A19" s="32"/>
      <c r="B19" s="3"/>
      <c r="C19" s="33"/>
      <c r="D19" s="34"/>
      <c r="E19" s="33"/>
      <c r="F19" s="34"/>
      <c r="G19" s="33"/>
      <c r="H19" s="34"/>
      <c r="I19" s="33"/>
      <c r="J19" s="34"/>
      <c r="K19" s="33"/>
      <c r="R19" s="34"/>
      <c r="S19" s="32" t="s">
        <v>132</v>
      </c>
      <c r="T19" s="3"/>
      <c r="U19" s="3"/>
      <c r="V19" s="3"/>
      <c r="W19" s="3"/>
      <c r="X19" s="3"/>
      <c r="Y19" s="3"/>
      <c r="Z19" s="35"/>
      <c r="AA19" s="17"/>
    </row>
    <row r="20" ht="12.75" customHeight="1">
      <c r="A20" s="32"/>
      <c r="B20" s="3"/>
      <c r="C20" s="33"/>
      <c r="D20" s="34"/>
      <c r="E20" s="33"/>
      <c r="F20" s="34"/>
      <c r="G20" s="33"/>
      <c r="H20" s="34"/>
      <c r="I20" s="33"/>
      <c r="J20" s="34"/>
      <c r="K20" s="33"/>
      <c r="R20" s="34"/>
      <c r="S20" s="32"/>
      <c r="T20" s="3"/>
      <c r="U20" s="3"/>
      <c r="V20" s="3"/>
      <c r="W20" s="3"/>
      <c r="X20" s="3"/>
      <c r="Y20" s="3"/>
      <c r="Z20" s="35"/>
      <c r="AA20" s="17"/>
    </row>
    <row r="21" ht="12.75" customHeight="1">
      <c r="A21" s="36"/>
      <c r="B21" s="37"/>
      <c r="C21" s="49" t="s">
        <v>133</v>
      </c>
      <c r="D21" s="39"/>
      <c r="E21" s="49" t="s">
        <v>133</v>
      </c>
      <c r="F21" s="39"/>
      <c r="G21" s="49" t="s">
        <v>134</v>
      </c>
      <c r="H21" s="39"/>
      <c r="I21" s="49" t="s">
        <v>133</v>
      </c>
      <c r="J21" s="39"/>
      <c r="K21" s="38"/>
      <c r="L21" s="40"/>
      <c r="M21" s="40"/>
      <c r="N21" s="40"/>
      <c r="O21" s="40"/>
      <c r="P21" s="40"/>
      <c r="Q21" s="40"/>
      <c r="R21" s="39"/>
      <c r="S21" s="53" t="s">
        <v>133</v>
      </c>
      <c r="T21" s="37"/>
      <c r="U21" s="37"/>
      <c r="V21" s="37"/>
      <c r="W21" s="37"/>
      <c r="X21" s="37"/>
      <c r="Y21" s="37"/>
      <c r="Z21" s="41"/>
      <c r="AA21" s="17"/>
    </row>
    <row r="22" ht="12.75" customHeight="1">
      <c r="A22" s="20">
        <f>S16+1</f>
        <v>46152</v>
      </c>
      <c r="B22" s="21"/>
      <c r="C22" s="22">
        <f>A22+1</f>
        <v>46153</v>
      </c>
      <c r="D22" s="23"/>
      <c r="E22" s="22">
        <f>C22+1</f>
        <v>46154</v>
      </c>
      <c r="F22" s="23"/>
      <c r="G22" s="22">
        <f>E22+1</f>
        <v>46155</v>
      </c>
      <c r="H22" s="23"/>
      <c r="I22" s="22">
        <f>G22+1</f>
        <v>46156</v>
      </c>
      <c r="J22" s="23"/>
      <c r="K22" s="22">
        <f>I22+1</f>
        <v>46157</v>
      </c>
      <c r="L22" s="24"/>
      <c r="M22" s="25"/>
      <c r="N22" s="24"/>
      <c r="O22" s="24"/>
      <c r="P22" s="24"/>
      <c r="Q22" s="24"/>
      <c r="R22" s="26"/>
      <c r="S22" s="27">
        <f>K22+1</f>
        <v>46158</v>
      </c>
      <c r="T22" s="28"/>
      <c r="U22" s="86" t="s">
        <v>134</v>
      </c>
      <c r="V22" s="28"/>
      <c r="W22" s="28"/>
      <c r="X22" s="28"/>
      <c r="Y22" s="28"/>
      <c r="Z22" s="30"/>
      <c r="AA22" s="17"/>
    </row>
    <row r="23" ht="12.75" customHeight="1">
      <c r="A23" s="32"/>
      <c r="B23" s="3"/>
      <c r="C23" s="45" t="s">
        <v>135</v>
      </c>
      <c r="D23" s="34"/>
      <c r="E23" s="45" t="s">
        <v>135</v>
      </c>
      <c r="F23" s="34"/>
      <c r="G23" s="45" t="s">
        <v>136</v>
      </c>
      <c r="H23" s="34"/>
      <c r="I23" s="45" t="s">
        <v>136</v>
      </c>
      <c r="J23" s="34"/>
      <c r="K23" s="33"/>
      <c r="R23" s="34"/>
      <c r="S23" s="32" t="s">
        <v>137</v>
      </c>
      <c r="T23" s="3"/>
      <c r="U23" s="3"/>
      <c r="V23" s="3"/>
      <c r="W23" s="3"/>
      <c r="X23" s="3"/>
      <c r="Y23" s="3"/>
      <c r="Z23" s="35"/>
      <c r="AA23" s="17"/>
    </row>
    <row r="24" ht="12.75" customHeight="1">
      <c r="A24" s="32"/>
      <c r="B24" s="3"/>
      <c r="C24" s="33" t="s">
        <v>130</v>
      </c>
      <c r="D24" s="34"/>
      <c r="E24" s="33" t="s">
        <v>130</v>
      </c>
      <c r="F24" s="34"/>
      <c r="G24" s="33" t="s">
        <v>130</v>
      </c>
      <c r="H24" s="34"/>
      <c r="I24" s="33" t="s">
        <v>130</v>
      </c>
      <c r="J24" s="34"/>
      <c r="K24" s="33"/>
      <c r="R24" s="34"/>
      <c r="S24" s="75" t="s">
        <v>138</v>
      </c>
      <c r="T24" s="3"/>
      <c r="U24" s="3"/>
      <c r="V24" s="3"/>
      <c r="W24" s="3"/>
      <c r="X24" s="3"/>
      <c r="Y24" s="3"/>
      <c r="Z24" s="35"/>
      <c r="AA24" s="17"/>
    </row>
    <row r="25" ht="12.75" customHeight="1">
      <c r="A25" s="32"/>
      <c r="B25" s="3"/>
      <c r="C25" s="33"/>
      <c r="D25" s="34"/>
      <c r="E25" s="94" t="s">
        <v>139</v>
      </c>
      <c r="F25" s="34"/>
      <c r="G25" s="33"/>
      <c r="H25" s="34"/>
      <c r="I25" s="94" t="s">
        <v>140</v>
      </c>
      <c r="J25" s="34"/>
      <c r="K25" s="33"/>
      <c r="R25" s="34"/>
      <c r="S25" s="126" t="s">
        <v>141</v>
      </c>
      <c r="T25" s="3"/>
      <c r="U25" s="3"/>
      <c r="V25" s="3"/>
      <c r="W25" s="3"/>
      <c r="X25" s="3"/>
      <c r="Y25" s="3"/>
      <c r="Z25" s="35"/>
      <c r="AA25" s="17"/>
    </row>
    <row r="26" ht="12.75" customHeight="1">
      <c r="A26" s="32"/>
      <c r="B26" s="3"/>
      <c r="C26" s="33"/>
      <c r="D26" s="34"/>
      <c r="E26" s="33"/>
      <c r="F26" s="34"/>
      <c r="G26" s="33"/>
      <c r="H26" s="34"/>
      <c r="I26" s="33"/>
      <c r="J26" s="34"/>
      <c r="K26" s="33"/>
      <c r="R26" s="34"/>
      <c r="S26" s="75" t="s">
        <v>142</v>
      </c>
      <c r="T26" s="3"/>
      <c r="U26" s="3"/>
      <c r="V26" s="3"/>
      <c r="W26" s="3"/>
      <c r="X26" s="3"/>
      <c r="Y26" s="3"/>
      <c r="Z26" s="35"/>
      <c r="AA26" s="17"/>
    </row>
    <row r="27" ht="12.75" customHeight="1">
      <c r="A27" s="36"/>
      <c r="B27" s="37"/>
      <c r="C27" s="49" t="s">
        <v>143</v>
      </c>
      <c r="D27" s="39"/>
      <c r="E27" s="49" t="s">
        <v>143</v>
      </c>
      <c r="F27" s="39"/>
      <c r="G27" s="49" t="s">
        <v>143</v>
      </c>
      <c r="H27" s="39"/>
      <c r="I27" s="49" t="s">
        <v>143</v>
      </c>
      <c r="J27" s="39"/>
      <c r="K27" s="38"/>
      <c r="L27" s="40"/>
      <c r="M27" s="40"/>
      <c r="N27" s="40"/>
      <c r="O27" s="40"/>
      <c r="P27" s="40"/>
      <c r="Q27" s="40"/>
      <c r="R27" s="39"/>
      <c r="S27" s="36" t="s">
        <v>144</v>
      </c>
      <c r="T27" s="37"/>
      <c r="U27" s="37"/>
      <c r="V27" s="37"/>
      <c r="W27" s="37"/>
      <c r="X27" s="37"/>
      <c r="Y27" s="37"/>
      <c r="Z27" s="41"/>
      <c r="AA27" s="17"/>
    </row>
    <row r="28" ht="12.75" customHeight="1">
      <c r="A28" s="20">
        <f>S22+1</f>
        <v>46159</v>
      </c>
      <c r="B28" s="21"/>
      <c r="C28" s="22">
        <f>A28+1</f>
        <v>46160</v>
      </c>
      <c r="D28" s="23"/>
      <c r="E28" s="22">
        <f>C28+1</f>
        <v>46161</v>
      </c>
      <c r="F28" s="23"/>
      <c r="G28" s="22">
        <f>E28+1</f>
        <v>46162</v>
      </c>
      <c r="H28" s="23"/>
      <c r="I28" s="22">
        <f>G28+1</f>
        <v>46163</v>
      </c>
      <c r="J28" s="23"/>
      <c r="K28" s="22">
        <f>I28+1</f>
        <v>46164</v>
      </c>
      <c r="L28" s="24"/>
      <c r="M28" s="25"/>
      <c r="N28" s="24"/>
      <c r="O28" s="24"/>
      <c r="P28" s="24"/>
      <c r="Q28" s="24"/>
      <c r="R28" s="26"/>
      <c r="S28" s="119">
        <f>K28+1</f>
        <v>46165</v>
      </c>
      <c r="T28" s="28"/>
      <c r="U28" s="120"/>
      <c r="V28" s="28"/>
      <c r="W28" s="28"/>
      <c r="X28" s="28"/>
      <c r="Y28" s="28"/>
      <c r="Z28" s="30"/>
      <c r="AA28" s="17"/>
    </row>
    <row r="29" ht="12.75" customHeight="1">
      <c r="A29" s="32"/>
      <c r="B29" s="3"/>
      <c r="C29" s="127" t="s">
        <v>145</v>
      </c>
      <c r="D29" s="35"/>
      <c r="E29" s="127" t="s">
        <v>145</v>
      </c>
      <c r="F29" s="35"/>
      <c r="G29" s="126" t="s">
        <v>146</v>
      </c>
      <c r="H29" s="35"/>
      <c r="I29" s="126" t="s">
        <v>147</v>
      </c>
      <c r="J29" s="35"/>
      <c r="K29" s="33"/>
      <c r="R29" s="34"/>
      <c r="S29" s="126" t="s">
        <v>148</v>
      </c>
      <c r="T29" s="3"/>
      <c r="U29" s="3"/>
      <c r="V29" s="3"/>
      <c r="W29" s="3"/>
      <c r="X29" s="3"/>
      <c r="Y29" s="3"/>
      <c r="Z29" s="35"/>
      <c r="AA29" s="17"/>
    </row>
    <row r="30" ht="12.75" customHeight="1">
      <c r="A30" s="32"/>
      <c r="B30" s="3"/>
      <c r="C30" s="33"/>
      <c r="D30" s="34"/>
      <c r="E30" s="94"/>
      <c r="F30" s="34"/>
      <c r="G30" s="33" t="s">
        <v>149</v>
      </c>
      <c r="H30" s="34"/>
      <c r="I30" s="33" t="s">
        <v>149</v>
      </c>
      <c r="J30" s="34"/>
      <c r="K30" s="33"/>
      <c r="R30" s="34"/>
      <c r="S30" s="75" t="s">
        <v>150</v>
      </c>
      <c r="T30" s="3"/>
      <c r="U30" s="3"/>
      <c r="V30" s="3"/>
      <c r="W30" s="3"/>
      <c r="X30" s="3"/>
      <c r="Y30" s="3"/>
      <c r="Z30" s="35"/>
      <c r="AA30" s="17"/>
    </row>
    <row r="31" ht="12.75" customHeight="1">
      <c r="A31" s="32"/>
      <c r="B31" s="3"/>
      <c r="C31" s="33"/>
      <c r="D31" s="34"/>
      <c r="E31" s="33"/>
      <c r="F31" s="34"/>
      <c r="G31" s="33"/>
      <c r="H31" s="34"/>
      <c r="I31" s="94" t="s">
        <v>151</v>
      </c>
      <c r="J31" s="34"/>
      <c r="K31" s="33"/>
      <c r="R31" s="34"/>
      <c r="S31" s="32"/>
      <c r="T31" s="3"/>
      <c r="U31" s="3"/>
      <c r="V31" s="3"/>
      <c r="W31" s="3"/>
      <c r="X31" s="3"/>
      <c r="Y31" s="3"/>
      <c r="Z31" s="35"/>
      <c r="AA31" s="17"/>
    </row>
    <row r="32" ht="12.75" customHeight="1">
      <c r="A32" s="32"/>
      <c r="B32" s="3"/>
      <c r="C32" s="33"/>
      <c r="D32" s="34"/>
      <c r="E32" s="33"/>
      <c r="F32" s="34"/>
      <c r="G32" s="33"/>
      <c r="H32" s="34"/>
      <c r="I32" s="33"/>
      <c r="J32" s="34"/>
      <c r="K32" s="33"/>
      <c r="R32" s="34"/>
      <c r="S32" s="32"/>
      <c r="T32" s="3"/>
      <c r="U32" s="3"/>
      <c r="V32" s="3"/>
      <c r="W32" s="3"/>
      <c r="X32" s="3"/>
      <c r="Y32" s="3"/>
      <c r="Z32" s="35"/>
      <c r="AA32" s="17"/>
    </row>
    <row r="33" ht="12.75" customHeight="1">
      <c r="A33" s="36"/>
      <c r="B33" s="37"/>
      <c r="C33" s="49"/>
      <c r="D33" s="39"/>
      <c r="E33" s="49"/>
      <c r="F33" s="39"/>
      <c r="G33" s="49" t="s">
        <v>134</v>
      </c>
      <c r="H33" s="39"/>
      <c r="I33" s="49" t="s">
        <v>152</v>
      </c>
      <c r="J33" s="39"/>
      <c r="K33" s="38"/>
      <c r="L33" s="40"/>
      <c r="M33" s="40"/>
      <c r="N33" s="40"/>
      <c r="O33" s="40"/>
      <c r="P33" s="40"/>
      <c r="Q33" s="40"/>
      <c r="R33" s="39"/>
      <c r="S33" s="53" t="s">
        <v>134</v>
      </c>
      <c r="T33" s="37"/>
      <c r="U33" s="37"/>
      <c r="V33" s="37"/>
      <c r="W33" s="37"/>
      <c r="X33" s="37"/>
      <c r="Y33" s="37"/>
      <c r="Z33" s="41"/>
      <c r="AA33" s="17"/>
    </row>
    <row r="34" ht="12.75" customHeight="1">
      <c r="A34" s="20">
        <f>S28+1</f>
        <v>46166</v>
      </c>
      <c r="B34" s="21"/>
      <c r="C34" s="22">
        <f>A34+1</f>
        <v>46167</v>
      </c>
      <c r="D34" s="23"/>
      <c r="E34" s="22">
        <f>C34+1</f>
        <v>46168</v>
      </c>
      <c r="F34" s="23"/>
      <c r="G34" s="22">
        <f>E34+1</f>
        <v>46169</v>
      </c>
      <c r="H34" s="23"/>
      <c r="I34" s="22">
        <f>G34+1</f>
        <v>46170</v>
      </c>
      <c r="J34" s="23"/>
      <c r="K34" s="22">
        <f>I34+1</f>
        <v>46171</v>
      </c>
      <c r="L34" s="24"/>
      <c r="M34" s="25"/>
      <c r="N34" s="24"/>
      <c r="O34" s="24"/>
      <c r="P34" s="24"/>
      <c r="Q34" s="24"/>
      <c r="R34" s="26"/>
      <c r="S34" s="27">
        <f>K34+1</f>
        <v>46172</v>
      </c>
      <c r="T34" s="28"/>
      <c r="U34" s="29"/>
      <c r="V34" s="28"/>
      <c r="W34" s="28"/>
      <c r="X34" s="28"/>
      <c r="Y34" s="28"/>
      <c r="Z34" s="30"/>
      <c r="AA34" s="17"/>
    </row>
    <row r="35" ht="12.75" customHeight="1">
      <c r="A35" s="32"/>
      <c r="B35" s="3"/>
      <c r="C35" s="128" t="s">
        <v>153</v>
      </c>
      <c r="D35" s="34"/>
      <c r="E35" s="128" t="s">
        <v>154</v>
      </c>
      <c r="F35" s="34"/>
      <c r="G35" s="33"/>
      <c r="H35" s="34"/>
      <c r="I35" s="33"/>
      <c r="J35" s="34"/>
      <c r="K35" s="33"/>
      <c r="R35" s="34"/>
      <c r="S35" s="32"/>
      <c r="T35" s="3"/>
      <c r="U35" s="3"/>
      <c r="V35" s="3"/>
      <c r="W35" s="3"/>
      <c r="X35" s="3"/>
      <c r="Y35" s="3"/>
      <c r="Z35" s="35"/>
      <c r="AA35" s="17"/>
    </row>
    <row r="36" ht="12.75" customHeight="1">
      <c r="A36" s="32"/>
      <c r="B36" s="3"/>
      <c r="C36" s="33" t="s">
        <v>155</v>
      </c>
      <c r="D36" s="34"/>
      <c r="E36" s="33" t="s">
        <v>156</v>
      </c>
      <c r="F36" s="34"/>
      <c r="G36" s="33"/>
      <c r="H36" s="34"/>
      <c r="I36" s="33"/>
      <c r="J36" s="34"/>
      <c r="K36" s="33"/>
      <c r="R36" s="34"/>
      <c r="S36" s="32"/>
      <c r="T36" s="3"/>
      <c r="U36" s="3"/>
      <c r="V36" s="3"/>
      <c r="W36" s="3"/>
      <c r="X36" s="3"/>
      <c r="Y36" s="3"/>
      <c r="Z36" s="35"/>
      <c r="AA36" s="17"/>
    </row>
    <row r="37" ht="12.75" customHeight="1">
      <c r="A37" s="32"/>
      <c r="B37" s="3"/>
      <c r="C37" s="33"/>
      <c r="D37" s="34"/>
      <c r="E37" s="33"/>
      <c r="F37" s="34"/>
      <c r="G37" s="33"/>
      <c r="H37" s="34"/>
      <c r="I37" s="33"/>
      <c r="J37" s="34"/>
      <c r="K37" s="33"/>
      <c r="R37" s="34"/>
      <c r="S37" s="32"/>
      <c r="T37" s="3"/>
      <c r="U37" s="3"/>
      <c r="V37" s="3"/>
      <c r="W37" s="3"/>
      <c r="X37" s="3"/>
      <c r="Y37" s="3"/>
      <c r="Z37" s="35"/>
      <c r="AA37" s="17"/>
    </row>
    <row r="38" ht="12.75" customHeight="1">
      <c r="A38" s="32"/>
      <c r="B38" s="3"/>
      <c r="C38" s="33"/>
      <c r="D38" s="34"/>
      <c r="E38" s="33"/>
      <c r="F38" s="34"/>
      <c r="G38" s="33"/>
      <c r="H38" s="34"/>
      <c r="I38" s="33"/>
      <c r="J38" s="34"/>
      <c r="K38" s="33"/>
      <c r="R38" s="34"/>
      <c r="S38" s="32"/>
      <c r="T38" s="3"/>
      <c r="U38" s="3"/>
      <c r="V38" s="3"/>
      <c r="W38" s="3"/>
      <c r="X38" s="3"/>
      <c r="Y38" s="3"/>
      <c r="Z38" s="35"/>
      <c r="AA38" s="17"/>
    </row>
    <row r="39" ht="12.75" customHeight="1">
      <c r="A39" s="36"/>
      <c r="B39" s="37"/>
      <c r="C39" s="49" t="s">
        <v>134</v>
      </c>
      <c r="D39" s="39"/>
      <c r="E39" s="49" t="s">
        <v>134</v>
      </c>
      <c r="F39" s="39"/>
      <c r="G39" s="38"/>
      <c r="H39" s="39"/>
      <c r="I39" s="38"/>
      <c r="J39" s="39"/>
      <c r="K39" s="38"/>
      <c r="L39" s="40"/>
      <c r="M39" s="40"/>
      <c r="N39" s="40"/>
      <c r="O39" s="40"/>
      <c r="P39" s="40"/>
      <c r="Q39" s="40"/>
      <c r="R39" s="39"/>
      <c r="S39" s="36"/>
      <c r="T39" s="37"/>
      <c r="U39" s="37"/>
      <c r="V39" s="37"/>
      <c r="W39" s="37"/>
      <c r="X39" s="37"/>
      <c r="Y39" s="37"/>
      <c r="Z39" s="41"/>
      <c r="AA39" s="17"/>
    </row>
    <row r="40" ht="12.75" customHeight="1">
      <c r="A40" s="20">
        <f>S34+1</f>
        <v>46173</v>
      </c>
      <c r="B40" s="21"/>
      <c r="C40" s="22">
        <f>A40+1</f>
        <v>46174</v>
      </c>
      <c r="D40" s="23"/>
      <c r="E40" s="129" t="s">
        <v>157</v>
      </c>
      <c r="F40" s="130"/>
      <c r="G40" s="130"/>
      <c r="H40" s="130"/>
      <c r="I40" s="130"/>
      <c r="J40" s="130"/>
      <c r="K40" s="130"/>
      <c r="L40" s="130"/>
      <c r="M40" s="130"/>
      <c r="N40" s="64"/>
      <c r="O40" s="64"/>
      <c r="P40" s="64"/>
      <c r="Q40" s="64"/>
      <c r="R40" s="64"/>
      <c r="S40" s="64"/>
      <c r="T40" s="64"/>
      <c r="U40" s="64"/>
      <c r="V40" s="64"/>
      <c r="W40" s="64"/>
      <c r="X40" s="64"/>
      <c r="Y40" s="64"/>
      <c r="Z40" s="65"/>
    </row>
    <row r="41" ht="12.75" customHeight="1">
      <c r="A41" s="32"/>
      <c r="B41" s="3"/>
      <c r="C41" s="33"/>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32"/>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c r="B44" s="3"/>
      <c r="C44" s="33"/>
      <c r="D44" s="34"/>
      <c r="E44" s="66"/>
      <c r="F44" s="67"/>
      <c r="G44" s="67"/>
      <c r="H44" s="67"/>
      <c r="I44" s="67"/>
      <c r="J44" s="67"/>
      <c r="K44" s="70" t="s">
        <v>38</v>
      </c>
      <c r="Z44" s="34"/>
    </row>
    <row r="45" ht="12.75" customHeight="1">
      <c r="A45" s="36"/>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4.88"/>
    <col customWidth="1" min="2" max="2" width="13.75"/>
    <col customWidth="1" min="3" max="3" width="4.88"/>
    <col customWidth="1" min="4" max="4" width="13.75"/>
    <col customWidth="1" min="5" max="5" width="4.88"/>
    <col customWidth="1" min="6" max="6" width="13.75"/>
    <col customWidth="1" min="7" max="7" width="4.88"/>
    <col customWidth="1" min="8" max="8" width="13.75"/>
    <col customWidth="1" min="9" max="9" width="4.88"/>
    <col customWidth="1" min="10" max="10" width="13.75"/>
    <col customWidth="1" min="11" max="17" width="2.38"/>
    <col customWidth="1" min="18" max="18" width="1.63"/>
    <col customWidth="1" min="19" max="25" width="2.38"/>
    <col customWidth="1" min="26" max="26" width="1.63"/>
    <col customWidth="1" min="27" max="27" width="8.63"/>
  </cols>
  <sheetData>
    <row r="1" ht="15.0" customHeight="1">
      <c r="A1" s="131">
        <f>DATE('1'!AD18,'1'!AD20+8,1)</f>
        <v>46174</v>
      </c>
      <c r="I1" s="1"/>
      <c r="J1" s="1"/>
      <c r="K1" s="2">
        <f>DATE(YEAR(A1),MONTH(A1)-1,1)</f>
        <v>46143</v>
      </c>
      <c r="L1" s="3"/>
      <c r="M1" s="3"/>
      <c r="N1" s="3"/>
      <c r="O1" s="3"/>
      <c r="P1" s="3"/>
      <c r="Q1" s="3"/>
      <c r="R1" s="4"/>
      <c r="S1" s="132">
        <f>DATE(YEAR(A1),MONTH(A1)+1,1)</f>
        <v>46204</v>
      </c>
      <c r="T1" s="3"/>
      <c r="U1" s="3"/>
      <c r="V1" s="3"/>
      <c r="W1" s="3"/>
      <c r="X1" s="3"/>
      <c r="Y1" s="3"/>
      <c r="Z1" s="4"/>
      <c r="AA1" s="4"/>
    </row>
    <row r="2" ht="11.25" customHeight="1">
      <c r="I2" s="1"/>
      <c r="J2" s="1"/>
      <c r="K2" s="5" t="str">
        <f t="array" ref="K2">INDEX({"S";"M";"T";"W";"T";"F";"S"},1+MOD(start_day+1-2,7))</f>
        <v>S</v>
      </c>
      <c r="L2" s="5" t="str">
        <f t="array" ref="L2">INDEX({"S";"M";"T";"W";"T";"F";"S"},1+MOD(start_day+2-2,7))</f>
        <v>M</v>
      </c>
      <c r="M2" s="5" t="str">
        <f t="array" ref="M2">INDEX({"S";"M";"T";"W";"T";"F";"S"},1+MOD(start_day+3-2,7))</f>
        <v>T</v>
      </c>
      <c r="N2" s="5" t="str">
        <f t="array" ref="N2">INDEX({"S";"M";"T";"W";"T";"F";"S"},1+MOD(start_day+4-2,7))</f>
        <v>W</v>
      </c>
      <c r="O2" s="5" t="str">
        <f t="array" ref="O2">INDEX({"S";"M";"T";"W";"T";"F";"S"},1+MOD(start_day+5-2,7))</f>
        <v>T</v>
      </c>
      <c r="P2" s="5" t="str">
        <f t="array" ref="P2">INDEX({"S";"M";"T";"W";"T";"F";"S"},1+MOD(start_day+6-2,7))</f>
        <v>F</v>
      </c>
      <c r="Q2" s="5" t="str">
        <f t="array" ref="Q2">INDEX({"S";"M";"T";"W";"T";"F";"S"},1+MOD(start_day+7-2,7))</f>
        <v>S</v>
      </c>
      <c r="R2" s="4"/>
      <c r="S2" s="5" t="str">
        <f t="array" ref="S2">INDEX({"S";"M";"T";"W";"T";"F";"S"},1+MOD(start_day+1-2,7))</f>
        <v>S</v>
      </c>
      <c r="T2" s="5" t="str">
        <f t="array" ref="T2">INDEX({"S";"M";"T";"W";"T";"F";"S"},1+MOD(start_day+2-2,7))</f>
        <v>M</v>
      </c>
      <c r="U2" s="5" t="str">
        <f t="array" ref="U2">INDEX({"S";"M";"T";"W";"T";"F";"S"},1+MOD(start_day+3-2,7))</f>
        <v>T</v>
      </c>
      <c r="V2" s="5" t="str">
        <f t="array" ref="V2">INDEX({"S";"M";"T";"W";"T";"F";"S"},1+MOD(start_day+4-2,7))</f>
        <v>W</v>
      </c>
      <c r="W2" s="5" t="str">
        <f t="array" ref="W2">INDEX({"S";"M";"T";"W";"T";"F";"S"},1+MOD(start_day+5-2,7))</f>
        <v>T</v>
      </c>
      <c r="X2" s="5" t="str">
        <f t="array" ref="X2">INDEX({"S";"M";"T";"W";"T";"F";"S"},1+MOD(start_day+6-2,7))</f>
        <v>F</v>
      </c>
      <c r="Y2" s="5" t="str">
        <f t="array" ref="Y2">INDEX({"S";"M";"T";"W";"T";"F";"S"},1+MOD(start_day+7-2,7))</f>
        <v>S</v>
      </c>
      <c r="Z2" s="4"/>
      <c r="AA2" s="4"/>
    </row>
    <row r="3" ht="9.0" customHeight="1">
      <c r="I3" s="1"/>
      <c r="J3" s="1"/>
      <c r="K3" s="6" t="str">
        <f>IF(MONTH($K$1)&lt;&gt;MONTH($K$1-(WEEKDAY($K$1,1)-(start_day-1))-IF((WEEKDAY($K$1,1)-(start_day-1))&lt;=0,7,0)+(ROW(K3)-ROW($K$3))*7+(COLUMN(K3)-COLUMN($K$3)+1)),"",$K$1-(WEEKDAY($K$1,1)-(start_day-1))-IF((WEEKDAY($K$1,1)-(start_day-1))&lt;=0,7,0)+(ROW(K3)-ROW($K$3))*7+(COLUMN(K3)-COLUMN($K$3)+1))</f>
        <v/>
      </c>
      <c r="L3" s="133">
        <v>1.0</v>
      </c>
      <c r="M3" s="6" t="str">
        <f>IF(MONTH($K$1)&lt;&gt;MONTH($K$1-(WEEKDAY($K$1,1)-(start_day-1))-IF((WEEKDAY($K$1,1)-(start_day-1))&lt;=0,7,0)+(ROW(M3)-ROW($K$3))*7+(COLUMN(M3)-COLUMN($K$3)+1)),"",$K$1-(WEEKDAY($K$1,1)-(start_day-1))-IF((WEEKDAY($K$1,1)-(start_day-1))&lt;=0,7,0)+(ROW(M3)-ROW($K$3))*7+(COLUMN(M3)-COLUMN($K$3)+1))</f>
        <v/>
      </c>
      <c r="N3" s="6" t="str">
        <f>IF(MONTH($K$1)&lt;&gt;MONTH($K$1-(WEEKDAY($K$1,1)-(start_day-1))-IF((WEEKDAY($K$1,1)-(start_day-1))&lt;=0,7,0)+(ROW(N3)-ROW($K$3))*7+(COLUMN(N3)-COLUMN($K$3)+1)),"",$K$1-(WEEKDAY($K$1,1)-(start_day-1))-IF((WEEKDAY($K$1,1)-(start_day-1))&lt;=0,7,0)+(ROW(N3)-ROW($K$3))*7+(COLUMN(N3)-COLUMN($K$3)+1))</f>
        <v/>
      </c>
      <c r="O3" s="6" t="str">
        <f>IF(MONTH($K$1)&lt;&gt;MONTH($K$1-(WEEKDAY($K$1,1)-(start_day-1))-IF((WEEKDAY($K$1,1)-(start_day-1))&lt;=0,7,0)+(ROW(O3)-ROW($K$3))*7+(COLUMN(O3)-COLUMN($K$3)+1)),"",$K$1-(WEEKDAY($K$1,1)-(start_day-1))-IF((WEEKDAY($K$1,1)-(start_day-1))&lt;=0,7,0)+(ROW(O3)-ROW($K$3))*7+(COLUMN(O3)-COLUMN($K$3)+1))</f>
        <v/>
      </c>
      <c r="P3" s="6">
        <f>IF(MONTH($K$1)&lt;&gt;MONTH($K$1-(WEEKDAY($K$1,1)-(start_day-1))-IF((WEEKDAY($K$1,1)-(start_day-1))&lt;=0,7,0)+(ROW(P3)-ROW($K$3))*7+(COLUMN(P3)-COLUMN($K$3)+1)),"",$K$1-(WEEKDAY($K$1,1)-(start_day-1))-IF((WEEKDAY($K$1,1)-(start_day-1))&lt;=0,7,0)+(ROW(P3)-ROW($K$3))*7+(COLUMN(P3)-COLUMN($K$3)+1))</f>
        <v>46143</v>
      </c>
      <c r="Q3" s="6">
        <f>IF(MONTH($K$1)&lt;&gt;MONTH($K$1-(WEEKDAY($K$1,1)-(start_day-1))-IF((WEEKDAY($K$1,1)-(start_day-1))&lt;=0,7,0)+(ROW(Q3)-ROW($K$3))*7+(COLUMN(Q3)-COLUMN($K$3)+1)),"",$K$1-(WEEKDAY($K$1,1)-(start_day-1))-IF((WEEKDAY($K$1,1)-(start_day-1))&lt;=0,7,0)+(ROW(Q3)-ROW($K$3))*7+(COLUMN(Q3)-COLUMN($K$3)+1))</f>
        <v>46144</v>
      </c>
      <c r="R3" s="4"/>
      <c r="S3" s="6" t="str">
        <f>IF(MONTH($S$1)&lt;&gt;MONTH($S$1-(WEEKDAY($S$1,1)-(start_day-1))-IF((WEEKDAY($S$1,1)-(start_day-1))&lt;=0,7,0)+(ROW(S3)-ROW($S$3))*7+(COLUMN(S3)-COLUMN($S$3)+1)),"",$S$1-(WEEKDAY($S$1,1)-(start_day-1))-IF((WEEKDAY($S$1,1)-(start_day-1))&lt;=0,7,0)+(ROW(S3)-ROW($S$3))*7+(COLUMN(S3)-COLUMN($S$3)+1))</f>
        <v/>
      </c>
      <c r="T3" s="6" t="str">
        <f>IF(MONTH($S$1)&lt;&gt;MONTH($S$1-(WEEKDAY($S$1,1)-(start_day-1))-IF((WEEKDAY($S$1,1)-(start_day-1))&lt;=0,7,0)+(ROW(T3)-ROW($S$3))*7+(COLUMN(T3)-COLUMN($S$3)+1)),"",$S$1-(WEEKDAY($S$1,1)-(start_day-1))-IF((WEEKDAY($S$1,1)-(start_day-1))&lt;=0,7,0)+(ROW(T3)-ROW($S$3))*7+(COLUMN(T3)-COLUMN($S$3)+1))</f>
        <v/>
      </c>
      <c r="U3" s="6" t="str">
        <f>IF(MONTH($S$1)&lt;&gt;MONTH($S$1-(WEEKDAY($S$1,1)-(start_day-1))-IF((WEEKDAY($S$1,1)-(start_day-1))&lt;=0,7,0)+(ROW(U3)-ROW($S$3))*7+(COLUMN(U3)-COLUMN($S$3)+1)),"",$S$1-(WEEKDAY($S$1,1)-(start_day-1))-IF((WEEKDAY($S$1,1)-(start_day-1))&lt;=0,7,0)+(ROW(U3)-ROW($S$3))*7+(COLUMN(U3)-COLUMN($S$3)+1))</f>
        <v/>
      </c>
      <c r="V3" s="6">
        <f>IF(MONTH($S$1)&lt;&gt;MONTH($S$1-(WEEKDAY($S$1,1)-(start_day-1))-IF((WEEKDAY($S$1,1)-(start_day-1))&lt;=0,7,0)+(ROW(V3)-ROW($S$3))*7+(COLUMN(V3)-COLUMN($S$3)+1)),"",$S$1-(WEEKDAY($S$1,1)-(start_day-1))-IF((WEEKDAY($S$1,1)-(start_day-1))&lt;=0,7,0)+(ROW(V3)-ROW($S$3))*7+(COLUMN(V3)-COLUMN($S$3)+1))</f>
        <v>46204</v>
      </c>
      <c r="W3" s="6">
        <f>IF(MONTH($S$1)&lt;&gt;MONTH($S$1-(WEEKDAY($S$1,1)-(start_day-1))-IF((WEEKDAY($S$1,1)-(start_day-1))&lt;=0,7,0)+(ROW(W3)-ROW($S$3))*7+(COLUMN(W3)-COLUMN($S$3)+1)),"",$S$1-(WEEKDAY($S$1,1)-(start_day-1))-IF((WEEKDAY($S$1,1)-(start_day-1))&lt;=0,7,0)+(ROW(W3)-ROW($S$3))*7+(COLUMN(W3)-COLUMN($S$3)+1))</f>
        <v>46205</v>
      </c>
      <c r="X3" s="6">
        <f>IF(MONTH($S$1)&lt;&gt;MONTH($S$1-(WEEKDAY($S$1,1)-(start_day-1))-IF((WEEKDAY($S$1,1)-(start_day-1))&lt;=0,7,0)+(ROW(X3)-ROW($S$3))*7+(COLUMN(X3)-COLUMN($S$3)+1)),"",$S$1-(WEEKDAY($S$1,1)-(start_day-1))-IF((WEEKDAY($S$1,1)-(start_day-1))&lt;=0,7,0)+(ROW(X3)-ROW($S$3))*7+(COLUMN(X3)-COLUMN($S$3)+1))</f>
        <v>46206</v>
      </c>
      <c r="Y3" s="6">
        <f>IF(MONTH($S$1)&lt;&gt;MONTH($S$1-(WEEKDAY($S$1,1)-(start_day-1))-IF((WEEKDAY($S$1,1)-(start_day-1))&lt;=0,7,0)+(ROW(Y3)-ROW($S$3))*7+(COLUMN(Y3)-COLUMN($S$3)+1)),"",$S$1-(WEEKDAY($S$1,1)-(start_day-1))-IF((WEEKDAY($S$1,1)-(start_day-1))&lt;=0,7,0)+(ROW(Y3)-ROW($S$3))*7+(COLUMN(Y3)-COLUMN($S$3)+1))</f>
        <v>46207</v>
      </c>
      <c r="Z3" s="7"/>
      <c r="AA3" s="7"/>
    </row>
    <row r="4" ht="9.0" customHeight="1">
      <c r="I4" s="1"/>
      <c r="J4" s="1"/>
      <c r="K4" s="6">
        <f>IF(MONTH($K$1)&lt;&gt;MONTH($K$1-(WEEKDAY($K$1,1)-(start_day-1))-IF((WEEKDAY($K$1,1)-(start_day-1))&lt;=0,7,0)+(ROW(K4)-ROW($K$3))*7+(COLUMN(K4)-COLUMN($K$3)+1)),"",$K$1-(WEEKDAY($K$1,1)-(start_day-1))-IF((WEEKDAY($K$1,1)-(start_day-1))&lt;=0,7,0)+(ROW(K4)-ROW($K$3))*7+(COLUMN(K4)-COLUMN($K$3)+1))</f>
        <v>46145</v>
      </c>
      <c r="L4" s="6">
        <f>IF(MONTH($K$1)&lt;&gt;MONTH($K$1-(WEEKDAY($K$1,1)-(start_day-1))-IF((WEEKDAY($K$1,1)-(start_day-1))&lt;=0,7,0)+(ROW(L4)-ROW($K$3))*7+(COLUMN(L4)-COLUMN($K$3)+1)),"",$K$1-(WEEKDAY($K$1,1)-(start_day-1))-IF((WEEKDAY($K$1,1)-(start_day-1))&lt;=0,7,0)+(ROW(L4)-ROW($K$3))*7+(COLUMN(L4)-COLUMN($K$3)+1))</f>
        <v>46146</v>
      </c>
      <c r="M4" s="6">
        <f>IF(MONTH($K$1)&lt;&gt;MONTH($K$1-(WEEKDAY($K$1,1)-(start_day-1))-IF((WEEKDAY($K$1,1)-(start_day-1))&lt;=0,7,0)+(ROW(M4)-ROW($K$3))*7+(COLUMN(M4)-COLUMN($K$3)+1)),"",$K$1-(WEEKDAY($K$1,1)-(start_day-1))-IF((WEEKDAY($K$1,1)-(start_day-1))&lt;=0,7,0)+(ROW(M4)-ROW($K$3))*7+(COLUMN(M4)-COLUMN($K$3)+1))</f>
        <v>46147</v>
      </c>
      <c r="N4" s="6">
        <f>IF(MONTH($K$1)&lt;&gt;MONTH($K$1-(WEEKDAY($K$1,1)-(start_day-1))-IF((WEEKDAY($K$1,1)-(start_day-1))&lt;=0,7,0)+(ROW(N4)-ROW($K$3))*7+(COLUMN(N4)-COLUMN($K$3)+1)),"",$K$1-(WEEKDAY($K$1,1)-(start_day-1))-IF((WEEKDAY($K$1,1)-(start_day-1))&lt;=0,7,0)+(ROW(N4)-ROW($K$3))*7+(COLUMN(N4)-COLUMN($K$3)+1))</f>
        <v>46148</v>
      </c>
      <c r="O4" s="6">
        <f>IF(MONTH($K$1)&lt;&gt;MONTH($K$1-(WEEKDAY($K$1,1)-(start_day-1))-IF((WEEKDAY($K$1,1)-(start_day-1))&lt;=0,7,0)+(ROW(O4)-ROW($K$3))*7+(COLUMN(O4)-COLUMN($K$3)+1)),"",$K$1-(WEEKDAY($K$1,1)-(start_day-1))-IF((WEEKDAY($K$1,1)-(start_day-1))&lt;=0,7,0)+(ROW(O4)-ROW($K$3))*7+(COLUMN(O4)-COLUMN($K$3)+1))</f>
        <v>46149</v>
      </c>
      <c r="P4" s="6">
        <f>IF(MONTH($K$1)&lt;&gt;MONTH($K$1-(WEEKDAY($K$1,1)-(start_day-1))-IF((WEEKDAY($K$1,1)-(start_day-1))&lt;=0,7,0)+(ROW(P4)-ROW($K$3))*7+(COLUMN(P4)-COLUMN($K$3)+1)),"",$K$1-(WEEKDAY($K$1,1)-(start_day-1))-IF((WEEKDAY($K$1,1)-(start_day-1))&lt;=0,7,0)+(ROW(P4)-ROW($K$3))*7+(COLUMN(P4)-COLUMN($K$3)+1))</f>
        <v>46150</v>
      </c>
      <c r="Q4" s="6">
        <f>IF(MONTH($K$1)&lt;&gt;MONTH($K$1-(WEEKDAY($K$1,1)-(start_day-1))-IF((WEEKDAY($K$1,1)-(start_day-1))&lt;=0,7,0)+(ROW(Q4)-ROW($K$3))*7+(COLUMN(Q4)-COLUMN($K$3)+1)),"",$K$1-(WEEKDAY($K$1,1)-(start_day-1))-IF((WEEKDAY($K$1,1)-(start_day-1))&lt;=0,7,0)+(ROW(Q4)-ROW($K$3))*7+(COLUMN(Q4)-COLUMN($K$3)+1))</f>
        <v>46151</v>
      </c>
      <c r="R4" s="4"/>
      <c r="S4" s="6">
        <f>IF(MONTH($S$1)&lt;&gt;MONTH($S$1-(WEEKDAY($S$1,1)-(start_day-1))-IF((WEEKDAY($S$1,1)-(start_day-1))&lt;=0,7,0)+(ROW(S4)-ROW($S$3))*7+(COLUMN(S4)-COLUMN($S$3)+1)),"",$S$1-(WEEKDAY($S$1,1)-(start_day-1))-IF((WEEKDAY($S$1,1)-(start_day-1))&lt;=0,7,0)+(ROW(S4)-ROW($S$3))*7+(COLUMN(S4)-COLUMN($S$3)+1))</f>
        <v>46208</v>
      </c>
      <c r="T4" s="6">
        <f>IF(MONTH($S$1)&lt;&gt;MONTH($S$1-(WEEKDAY($S$1,1)-(start_day-1))-IF((WEEKDAY($S$1,1)-(start_day-1))&lt;=0,7,0)+(ROW(T4)-ROW($S$3))*7+(COLUMN(T4)-COLUMN($S$3)+1)),"",$S$1-(WEEKDAY($S$1,1)-(start_day-1))-IF((WEEKDAY($S$1,1)-(start_day-1))&lt;=0,7,0)+(ROW(T4)-ROW($S$3))*7+(COLUMN(T4)-COLUMN($S$3)+1))</f>
        <v>46209</v>
      </c>
      <c r="U4" s="6">
        <f>IF(MONTH($S$1)&lt;&gt;MONTH($S$1-(WEEKDAY($S$1,1)-(start_day-1))-IF((WEEKDAY($S$1,1)-(start_day-1))&lt;=0,7,0)+(ROW(U4)-ROW($S$3))*7+(COLUMN(U4)-COLUMN($S$3)+1)),"",$S$1-(WEEKDAY($S$1,1)-(start_day-1))-IF((WEEKDAY($S$1,1)-(start_day-1))&lt;=0,7,0)+(ROW(U4)-ROW($S$3))*7+(COLUMN(U4)-COLUMN($S$3)+1))</f>
        <v>46210</v>
      </c>
      <c r="V4" s="6">
        <f>IF(MONTH($S$1)&lt;&gt;MONTH($S$1-(WEEKDAY($S$1,1)-(start_day-1))-IF((WEEKDAY($S$1,1)-(start_day-1))&lt;=0,7,0)+(ROW(V4)-ROW($S$3))*7+(COLUMN(V4)-COLUMN($S$3)+1)),"",$S$1-(WEEKDAY($S$1,1)-(start_day-1))-IF((WEEKDAY($S$1,1)-(start_day-1))&lt;=0,7,0)+(ROW(V4)-ROW($S$3))*7+(COLUMN(V4)-COLUMN($S$3)+1))</f>
        <v>46211</v>
      </c>
      <c r="W4" s="6">
        <f>IF(MONTH($S$1)&lt;&gt;MONTH($S$1-(WEEKDAY($S$1,1)-(start_day-1))-IF((WEEKDAY($S$1,1)-(start_day-1))&lt;=0,7,0)+(ROW(W4)-ROW($S$3))*7+(COLUMN(W4)-COLUMN($S$3)+1)),"",$S$1-(WEEKDAY($S$1,1)-(start_day-1))-IF((WEEKDAY($S$1,1)-(start_day-1))&lt;=0,7,0)+(ROW(W4)-ROW($S$3))*7+(COLUMN(W4)-COLUMN($S$3)+1))</f>
        <v>46212</v>
      </c>
      <c r="X4" s="6">
        <f>IF(MONTH($S$1)&lt;&gt;MONTH($S$1-(WEEKDAY($S$1,1)-(start_day-1))-IF((WEEKDAY($S$1,1)-(start_day-1))&lt;=0,7,0)+(ROW(X4)-ROW($S$3))*7+(COLUMN(X4)-COLUMN($S$3)+1)),"",$S$1-(WEEKDAY($S$1,1)-(start_day-1))-IF((WEEKDAY($S$1,1)-(start_day-1))&lt;=0,7,0)+(ROW(X4)-ROW($S$3))*7+(COLUMN(X4)-COLUMN($S$3)+1))</f>
        <v>46213</v>
      </c>
      <c r="Y4" s="6">
        <f>IF(MONTH($S$1)&lt;&gt;MONTH($S$1-(WEEKDAY($S$1,1)-(start_day-1))-IF((WEEKDAY($S$1,1)-(start_day-1))&lt;=0,7,0)+(ROW(Y4)-ROW($S$3))*7+(COLUMN(Y4)-COLUMN($S$3)+1)),"",$S$1-(WEEKDAY($S$1,1)-(start_day-1))-IF((WEEKDAY($S$1,1)-(start_day-1))&lt;=0,7,0)+(ROW(Y4)-ROW($S$3))*7+(COLUMN(Y4)-COLUMN($S$3)+1))</f>
        <v>46214</v>
      </c>
      <c r="Z4" s="7"/>
      <c r="AA4" s="7"/>
    </row>
    <row r="5" ht="9.0" customHeight="1">
      <c r="I5" s="1"/>
      <c r="J5" s="1"/>
      <c r="K5" s="6">
        <f>IF(MONTH($K$1)&lt;&gt;MONTH($K$1-(WEEKDAY($K$1,1)-(start_day-1))-IF((WEEKDAY($K$1,1)-(start_day-1))&lt;=0,7,0)+(ROW(K5)-ROW($K$3))*7+(COLUMN(K5)-COLUMN($K$3)+1)),"",$K$1-(WEEKDAY($K$1,1)-(start_day-1))-IF((WEEKDAY($K$1,1)-(start_day-1))&lt;=0,7,0)+(ROW(K5)-ROW($K$3))*7+(COLUMN(K5)-COLUMN($K$3)+1))</f>
        <v>46152</v>
      </c>
      <c r="L5" s="6">
        <f>IF(MONTH($K$1)&lt;&gt;MONTH($K$1-(WEEKDAY($K$1,1)-(start_day-1))-IF((WEEKDAY($K$1,1)-(start_day-1))&lt;=0,7,0)+(ROW(L5)-ROW($K$3))*7+(COLUMN(L5)-COLUMN($K$3)+1)),"",$K$1-(WEEKDAY($K$1,1)-(start_day-1))-IF((WEEKDAY($K$1,1)-(start_day-1))&lt;=0,7,0)+(ROW(L5)-ROW($K$3))*7+(COLUMN(L5)-COLUMN($K$3)+1))</f>
        <v>46153</v>
      </c>
      <c r="M5" s="6">
        <f>IF(MONTH($K$1)&lt;&gt;MONTH($K$1-(WEEKDAY($K$1,1)-(start_day-1))-IF((WEEKDAY($K$1,1)-(start_day-1))&lt;=0,7,0)+(ROW(M5)-ROW($K$3))*7+(COLUMN(M5)-COLUMN($K$3)+1)),"",$K$1-(WEEKDAY($K$1,1)-(start_day-1))-IF((WEEKDAY($K$1,1)-(start_day-1))&lt;=0,7,0)+(ROW(M5)-ROW($K$3))*7+(COLUMN(M5)-COLUMN($K$3)+1))</f>
        <v>46154</v>
      </c>
      <c r="N5" s="6">
        <f>IF(MONTH($K$1)&lt;&gt;MONTH($K$1-(WEEKDAY($K$1,1)-(start_day-1))-IF((WEEKDAY($K$1,1)-(start_day-1))&lt;=0,7,0)+(ROW(N5)-ROW($K$3))*7+(COLUMN(N5)-COLUMN($K$3)+1)),"",$K$1-(WEEKDAY($K$1,1)-(start_day-1))-IF((WEEKDAY($K$1,1)-(start_day-1))&lt;=0,7,0)+(ROW(N5)-ROW($K$3))*7+(COLUMN(N5)-COLUMN($K$3)+1))</f>
        <v>46155</v>
      </c>
      <c r="O5" s="6">
        <f>IF(MONTH($K$1)&lt;&gt;MONTH($K$1-(WEEKDAY($K$1,1)-(start_day-1))-IF((WEEKDAY($K$1,1)-(start_day-1))&lt;=0,7,0)+(ROW(O5)-ROW($K$3))*7+(COLUMN(O5)-COLUMN($K$3)+1)),"",$K$1-(WEEKDAY($K$1,1)-(start_day-1))-IF((WEEKDAY($K$1,1)-(start_day-1))&lt;=0,7,0)+(ROW(O5)-ROW($K$3))*7+(COLUMN(O5)-COLUMN($K$3)+1))</f>
        <v>46156</v>
      </c>
      <c r="P5" s="6">
        <f>IF(MONTH($K$1)&lt;&gt;MONTH($K$1-(WEEKDAY($K$1,1)-(start_day-1))-IF((WEEKDAY($K$1,1)-(start_day-1))&lt;=0,7,0)+(ROW(P5)-ROW($K$3))*7+(COLUMN(P5)-COLUMN($K$3)+1)),"",$K$1-(WEEKDAY($K$1,1)-(start_day-1))-IF((WEEKDAY($K$1,1)-(start_day-1))&lt;=0,7,0)+(ROW(P5)-ROW($K$3))*7+(COLUMN(P5)-COLUMN($K$3)+1))</f>
        <v>46157</v>
      </c>
      <c r="Q5" s="6">
        <f>IF(MONTH($K$1)&lt;&gt;MONTH($K$1-(WEEKDAY($K$1,1)-(start_day-1))-IF((WEEKDAY($K$1,1)-(start_day-1))&lt;=0,7,0)+(ROW(Q5)-ROW($K$3))*7+(COLUMN(Q5)-COLUMN($K$3)+1)),"",$K$1-(WEEKDAY($K$1,1)-(start_day-1))-IF((WEEKDAY($K$1,1)-(start_day-1))&lt;=0,7,0)+(ROW(Q5)-ROW($K$3))*7+(COLUMN(Q5)-COLUMN($K$3)+1))</f>
        <v>46158</v>
      </c>
      <c r="R5" s="4"/>
      <c r="S5" s="6">
        <f>IF(MONTH($S$1)&lt;&gt;MONTH($S$1-(WEEKDAY($S$1,1)-(start_day-1))-IF((WEEKDAY($S$1,1)-(start_day-1))&lt;=0,7,0)+(ROW(S5)-ROW($S$3))*7+(COLUMN(S5)-COLUMN($S$3)+1)),"",$S$1-(WEEKDAY($S$1,1)-(start_day-1))-IF((WEEKDAY($S$1,1)-(start_day-1))&lt;=0,7,0)+(ROW(S5)-ROW($S$3))*7+(COLUMN(S5)-COLUMN($S$3)+1))</f>
        <v>46215</v>
      </c>
      <c r="T5" s="6">
        <f>IF(MONTH($S$1)&lt;&gt;MONTH($S$1-(WEEKDAY($S$1,1)-(start_day-1))-IF((WEEKDAY($S$1,1)-(start_day-1))&lt;=0,7,0)+(ROW(T5)-ROW($S$3))*7+(COLUMN(T5)-COLUMN($S$3)+1)),"",$S$1-(WEEKDAY($S$1,1)-(start_day-1))-IF((WEEKDAY($S$1,1)-(start_day-1))&lt;=0,7,0)+(ROW(T5)-ROW($S$3))*7+(COLUMN(T5)-COLUMN($S$3)+1))</f>
        <v>46216</v>
      </c>
      <c r="U5" s="6">
        <f>IF(MONTH($S$1)&lt;&gt;MONTH($S$1-(WEEKDAY($S$1,1)-(start_day-1))-IF((WEEKDAY($S$1,1)-(start_day-1))&lt;=0,7,0)+(ROW(U5)-ROW($S$3))*7+(COLUMN(U5)-COLUMN($S$3)+1)),"",$S$1-(WEEKDAY($S$1,1)-(start_day-1))-IF((WEEKDAY($S$1,1)-(start_day-1))&lt;=0,7,0)+(ROW(U5)-ROW($S$3))*7+(COLUMN(U5)-COLUMN($S$3)+1))</f>
        <v>46217</v>
      </c>
      <c r="V5" s="6">
        <f>IF(MONTH($S$1)&lt;&gt;MONTH($S$1-(WEEKDAY($S$1,1)-(start_day-1))-IF((WEEKDAY($S$1,1)-(start_day-1))&lt;=0,7,0)+(ROW(V5)-ROW($S$3))*7+(COLUMN(V5)-COLUMN($S$3)+1)),"",$S$1-(WEEKDAY($S$1,1)-(start_day-1))-IF((WEEKDAY($S$1,1)-(start_day-1))&lt;=0,7,0)+(ROW(V5)-ROW($S$3))*7+(COLUMN(V5)-COLUMN($S$3)+1))</f>
        <v>46218</v>
      </c>
      <c r="W5" s="6">
        <f>IF(MONTH($S$1)&lt;&gt;MONTH($S$1-(WEEKDAY($S$1,1)-(start_day-1))-IF((WEEKDAY($S$1,1)-(start_day-1))&lt;=0,7,0)+(ROW(W5)-ROW($S$3))*7+(COLUMN(W5)-COLUMN($S$3)+1)),"",$S$1-(WEEKDAY($S$1,1)-(start_day-1))-IF((WEEKDAY($S$1,1)-(start_day-1))&lt;=0,7,0)+(ROW(W5)-ROW($S$3))*7+(COLUMN(W5)-COLUMN($S$3)+1))</f>
        <v>46219</v>
      </c>
      <c r="X5" s="6">
        <f>IF(MONTH($S$1)&lt;&gt;MONTH($S$1-(WEEKDAY($S$1,1)-(start_day-1))-IF((WEEKDAY($S$1,1)-(start_day-1))&lt;=0,7,0)+(ROW(X5)-ROW($S$3))*7+(COLUMN(X5)-COLUMN($S$3)+1)),"",$S$1-(WEEKDAY($S$1,1)-(start_day-1))-IF((WEEKDAY($S$1,1)-(start_day-1))&lt;=0,7,0)+(ROW(X5)-ROW($S$3))*7+(COLUMN(X5)-COLUMN($S$3)+1))</f>
        <v>46220</v>
      </c>
      <c r="Y5" s="6">
        <f>IF(MONTH($S$1)&lt;&gt;MONTH($S$1-(WEEKDAY($S$1,1)-(start_day-1))-IF((WEEKDAY($S$1,1)-(start_day-1))&lt;=0,7,0)+(ROW(Y5)-ROW($S$3))*7+(COLUMN(Y5)-COLUMN($S$3)+1)),"",$S$1-(WEEKDAY($S$1,1)-(start_day-1))-IF((WEEKDAY($S$1,1)-(start_day-1))&lt;=0,7,0)+(ROW(Y5)-ROW($S$3))*7+(COLUMN(Y5)-COLUMN($S$3)+1))</f>
        <v>46221</v>
      </c>
      <c r="Z5" s="7"/>
      <c r="AA5" s="7"/>
    </row>
    <row r="6" ht="9.0" customHeight="1">
      <c r="I6" s="1"/>
      <c r="J6" s="1"/>
      <c r="K6" s="6">
        <f>IF(MONTH($K$1)&lt;&gt;MONTH($K$1-(WEEKDAY($K$1,1)-(start_day-1))-IF((WEEKDAY($K$1,1)-(start_day-1))&lt;=0,7,0)+(ROW(K6)-ROW($K$3))*7+(COLUMN(K6)-COLUMN($K$3)+1)),"",$K$1-(WEEKDAY($K$1,1)-(start_day-1))-IF((WEEKDAY($K$1,1)-(start_day-1))&lt;=0,7,0)+(ROW(K6)-ROW($K$3))*7+(COLUMN(K6)-COLUMN($K$3)+1))</f>
        <v>46159</v>
      </c>
      <c r="L6" s="6">
        <f>IF(MONTH($K$1)&lt;&gt;MONTH($K$1-(WEEKDAY($K$1,1)-(start_day-1))-IF((WEEKDAY($K$1,1)-(start_day-1))&lt;=0,7,0)+(ROW(L6)-ROW($K$3))*7+(COLUMN(L6)-COLUMN($K$3)+1)),"",$K$1-(WEEKDAY($K$1,1)-(start_day-1))-IF((WEEKDAY($K$1,1)-(start_day-1))&lt;=0,7,0)+(ROW(L6)-ROW($K$3))*7+(COLUMN(L6)-COLUMN($K$3)+1))</f>
        <v>46160</v>
      </c>
      <c r="M6" s="6">
        <f>IF(MONTH($K$1)&lt;&gt;MONTH($K$1-(WEEKDAY($K$1,1)-(start_day-1))-IF((WEEKDAY($K$1,1)-(start_day-1))&lt;=0,7,0)+(ROW(M6)-ROW($K$3))*7+(COLUMN(M6)-COLUMN($K$3)+1)),"",$K$1-(WEEKDAY($K$1,1)-(start_day-1))-IF((WEEKDAY($K$1,1)-(start_day-1))&lt;=0,7,0)+(ROW(M6)-ROW($K$3))*7+(COLUMN(M6)-COLUMN($K$3)+1))</f>
        <v>46161</v>
      </c>
      <c r="N6" s="6">
        <f>IF(MONTH($K$1)&lt;&gt;MONTH($K$1-(WEEKDAY($K$1,1)-(start_day-1))-IF((WEEKDAY($K$1,1)-(start_day-1))&lt;=0,7,0)+(ROW(N6)-ROW($K$3))*7+(COLUMN(N6)-COLUMN($K$3)+1)),"",$K$1-(WEEKDAY($K$1,1)-(start_day-1))-IF((WEEKDAY($K$1,1)-(start_day-1))&lt;=0,7,0)+(ROW(N6)-ROW($K$3))*7+(COLUMN(N6)-COLUMN($K$3)+1))</f>
        <v>46162</v>
      </c>
      <c r="O6" s="6">
        <f>IF(MONTH($K$1)&lt;&gt;MONTH($K$1-(WEEKDAY($K$1,1)-(start_day-1))-IF((WEEKDAY($K$1,1)-(start_day-1))&lt;=0,7,0)+(ROW(O6)-ROW($K$3))*7+(COLUMN(O6)-COLUMN($K$3)+1)),"",$K$1-(WEEKDAY($K$1,1)-(start_day-1))-IF((WEEKDAY($K$1,1)-(start_day-1))&lt;=0,7,0)+(ROW(O6)-ROW($K$3))*7+(COLUMN(O6)-COLUMN($K$3)+1))</f>
        <v>46163</v>
      </c>
      <c r="P6" s="6">
        <f>IF(MONTH($K$1)&lt;&gt;MONTH($K$1-(WEEKDAY($K$1,1)-(start_day-1))-IF((WEEKDAY($K$1,1)-(start_day-1))&lt;=0,7,0)+(ROW(P6)-ROW($K$3))*7+(COLUMN(P6)-COLUMN($K$3)+1)),"",$K$1-(WEEKDAY($K$1,1)-(start_day-1))-IF((WEEKDAY($K$1,1)-(start_day-1))&lt;=0,7,0)+(ROW(P6)-ROW($K$3))*7+(COLUMN(P6)-COLUMN($K$3)+1))</f>
        <v>46164</v>
      </c>
      <c r="Q6" s="6">
        <f>IF(MONTH($K$1)&lt;&gt;MONTH($K$1-(WEEKDAY($K$1,1)-(start_day-1))-IF((WEEKDAY($K$1,1)-(start_day-1))&lt;=0,7,0)+(ROW(Q6)-ROW($K$3))*7+(COLUMN(Q6)-COLUMN($K$3)+1)),"",$K$1-(WEEKDAY($K$1,1)-(start_day-1))-IF((WEEKDAY($K$1,1)-(start_day-1))&lt;=0,7,0)+(ROW(Q6)-ROW($K$3))*7+(COLUMN(Q6)-COLUMN($K$3)+1))</f>
        <v>46165</v>
      </c>
      <c r="R6" s="4"/>
      <c r="S6" s="6">
        <f>IF(MONTH($S$1)&lt;&gt;MONTH($S$1-(WEEKDAY($S$1,1)-(start_day-1))-IF((WEEKDAY($S$1,1)-(start_day-1))&lt;=0,7,0)+(ROW(S6)-ROW($S$3))*7+(COLUMN(S6)-COLUMN($S$3)+1)),"",$S$1-(WEEKDAY($S$1,1)-(start_day-1))-IF((WEEKDAY($S$1,1)-(start_day-1))&lt;=0,7,0)+(ROW(S6)-ROW($S$3))*7+(COLUMN(S6)-COLUMN($S$3)+1))</f>
        <v>46222</v>
      </c>
      <c r="T6" s="6">
        <f>IF(MONTH($S$1)&lt;&gt;MONTH($S$1-(WEEKDAY($S$1,1)-(start_day-1))-IF((WEEKDAY($S$1,1)-(start_day-1))&lt;=0,7,0)+(ROW(T6)-ROW($S$3))*7+(COLUMN(T6)-COLUMN($S$3)+1)),"",$S$1-(WEEKDAY($S$1,1)-(start_day-1))-IF((WEEKDAY($S$1,1)-(start_day-1))&lt;=0,7,0)+(ROW(T6)-ROW($S$3))*7+(COLUMN(T6)-COLUMN($S$3)+1))</f>
        <v>46223</v>
      </c>
      <c r="U6" s="6">
        <f>IF(MONTH($S$1)&lt;&gt;MONTH($S$1-(WEEKDAY($S$1,1)-(start_day-1))-IF((WEEKDAY($S$1,1)-(start_day-1))&lt;=0,7,0)+(ROW(U6)-ROW($S$3))*7+(COLUMN(U6)-COLUMN($S$3)+1)),"",$S$1-(WEEKDAY($S$1,1)-(start_day-1))-IF((WEEKDAY($S$1,1)-(start_day-1))&lt;=0,7,0)+(ROW(U6)-ROW($S$3))*7+(COLUMN(U6)-COLUMN($S$3)+1))</f>
        <v>46224</v>
      </c>
      <c r="V6" s="6">
        <f>IF(MONTH($S$1)&lt;&gt;MONTH($S$1-(WEEKDAY($S$1,1)-(start_day-1))-IF((WEEKDAY($S$1,1)-(start_day-1))&lt;=0,7,0)+(ROW(V6)-ROW($S$3))*7+(COLUMN(V6)-COLUMN($S$3)+1)),"",$S$1-(WEEKDAY($S$1,1)-(start_day-1))-IF((WEEKDAY($S$1,1)-(start_day-1))&lt;=0,7,0)+(ROW(V6)-ROW($S$3))*7+(COLUMN(V6)-COLUMN($S$3)+1))</f>
        <v>46225</v>
      </c>
      <c r="W6" s="6">
        <f>IF(MONTH($S$1)&lt;&gt;MONTH($S$1-(WEEKDAY($S$1,1)-(start_day-1))-IF((WEEKDAY($S$1,1)-(start_day-1))&lt;=0,7,0)+(ROW(W6)-ROW($S$3))*7+(COLUMN(W6)-COLUMN($S$3)+1)),"",$S$1-(WEEKDAY($S$1,1)-(start_day-1))-IF((WEEKDAY($S$1,1)-(start_day-1))&lt;=0,7,0)+(ROW(W6)-ROW($S$3))*7+(COLUMN(W6)-COLUMN($S$3)+1))</f>
        <v>46226</v>
      </c>
      <c r="X6" s="6">
        <f>IF(MONTH($S$1)&lt;&gt;MONTH($S$1-(WEEKDAY($S$1,1)-(start_day-1))-IF((WEEKDAY($S$1,1)-(start_day-1))&lt;=0,7,0)+(ROW(X6)-ROW($S$3))*7+(COLUMN(X6)-COLUMN($S$3)+1)),"",$S$1-(WEEKDAY($S$1,1)-(start_day-1))-IF((WEEKDAY($S$1,1)-(start_day-1))&lt;=0,7,0)+(ROW(X6)-ROW($S$3))*7+(COLUMN(X6)-COLUMN($S$3)+1))</f>
        <v>46227</v>
      </c>
      <c r="Y6" s="6">
        <f>IF(MONTH($S$1)&lt;&gt;MONTH($S$1-(WEEKDAY($S$1,1)-(start_day-1))-IF((WEEKDAY($S$1,1)-(start_day-1))&lt;=0,7,0)+(ROW(Y6)-ROW($S$3))*7+(COLUMN(Y6)-COLUMN($S$3)+1)),"",$S$1-(WEEKDAY($S$1,1)-(start_day-1))-IF((WEEKDAY($S$1,1)-(start_day-1))&lt;=0,7,0)+(ROW(Y6)-ROW($S$3))*7+(COLUMN(Y6)-COLUMN($S$3)+1))</f>
        <v>46228</v>
      </c>
      <c r="Z6" s="7"/>
      <c r="AA6" s="7"/>
    </row>
    <row r="7" ht="9.0" customHeight="1">
      <c r="I7" s="1"/>
      <c r="J7" s="1"/>
      <c r="K7" s="6">
        <f>IF(MONTH($K$1)&lt;&gt;MONTH($K$1-(WEEKDAY($K$1,1)-(start_day-1))-IF((WEEKDAY($K$1,1)-(start_day-1))&lt;=0,7,0)+(ROW(K7)-ROW($K$3))*7+(COLUMN(K7)-COLUMN($K$3)+1)),"",$K$1-(WEEKDAY($K$1,1)-(start_day-1))-IF((WEEKDAY($K$1,1)-(start_day-1))&lt;=0,7,0)+(ROW(K7)-ROW($K$3))*7+(COLUMN(K7)-COLUMN($K$3)+1))</f>
        <v>46166</v>
      </c>
      <c r="L7" s="6">
        <f>IF(MONTH($K$1)&lt;&gt;MONTH($K$1-(WEEKDAY($K$1,1)-(start_day-1))-IF((WEEKDAY($K$1,1)-(start_day-1))&lt;=0,7,0)+(ROW(L7)-ROW($K$3))*7+(COLUMN(L7)-COLUMN($K$3)+1)),"",$K$1-(WEEKDAY($K$1,1)-(start_day-1))-IF((WEEKDAY($K$1,1)-(start_day-1))&lt;=0,7,0)+(ROW(L7)-ROW($K$3))*7+(COLUMN(L7)-COLUMN($K$3)+1))</f>
        <v>46167</v>
      </c>
      <c r="M7" s="6">
        <f>IF(MONTH($K$1)&lt;&gt;MONTH($K$1-(WEEKDAY($K$1,1)-(start_day-1))-IF((WEEKDAY($K$1,1)-(start_day-1))&lt;=0,7,0)+(ROW(M7)-ROW($K$3))*7+(COLUMN(M7)-COLUMN($K$3)+1)),"",$K$1-(WEEKDAY($K$1,1)-(start_day-1))-IF((WEEKDAY($K$1,1)-(start_day-1))&lt;=0,7,0)+(ROW(M7)-ROW($K$3))*7+(COLUMN(M7)-COLUMN($K$3)+1))</f>
        <v>46168</v>
      </c>
      <c r="N7" s="6">
        <f>IF(MONTH($K$1)&lt;&gt;MONTH($K$1-(WEEKDAY($K$1,1)-(start_day-1))-IF((WEEKDAY($K$1,1)-(start_day-1))&lt;=0,7,0)+(ROW(N7)-ROW($K$3))*7+(COLUMN(N7)-COLUMN($K$3)+1)),"",$K$1-(WEEKDAY($K$1,1)-(start_day-1))-IF((WEEKDAY($K$1,1)-(start_day-1))&lt;=0,7,0)+(ROW(N7)-ROW($K$3))*7+(COLUMN(N7)-COLUMN($K$3)+1))</f>
        <v>46169</v>
      </c>
      <c r="O7" s="6">
        <f>IF(MONTH($K$1)&lt;&gt;MONTH($K$1-(WEEKDAY($K$1,1)-(start_day-1))-IF((WEEKDAY($K$1,1)-(start_day-1))&lt;=0,7,0)+(ROW(O7)-ROW($K$3))*7+(COLUMN(O7)-COLUMN($K$3)+1)),"",$K$1-(WEEKDAY($K$1,1)-(start_day-1))-IF((WEEKDAY($K$1,1)-(start_day-1))&lt;=0,7,0)+(ROW(O7)-ROW($K$3))*7+(COLUMN(O7)-COLUMN($K$3)+1))</f>
        <v>46170</v>
      </c>
      <c r="P7" s="6">
        <f>IF(MONTH($K$1)&lt;&gt;MONTH($K$1-(WEEKDAY($K$1,1)-(start_day-1))-IF((WEEKDAY($K$1,1)-(start_day-1))&lt;=0,7,0)+(ROW(P7)-ROW($K$3))*7+(COLUMN(P7)-COLUMN($K$3)+1)),"",$K$1-(WEEKDAY($K$1,1)-(start_day-1))-IF((WEEKDAY($K$1,1)-(start_day-1))&lt;=0,7,0)+(ROW(P7)-ROW($K$3))*7+(COLUMN(P7)-COLUMN($K$3)+1))</f>
        <v>46171</v>
      </c>
      <c r="Q7" s="6">
        <f>IF(MONTH($K$1)&lt;&gt;MONTH($K$1-(WEEKDAY($K$1,1)-(start_day-1))-IF((WEEKDAY($K$1,1)-(start_day-1))&lt;=0,7,0)+(ROW(Q7)-ROW($K$3))*7+(COLUMN(Q7)-COLUMN($K$3)+1)),"",$K$1-(WEEKDAY($K$1,1)-(start_day-1))-IF((WEEKDAY($K$1,1)-(start_day-1))&lt;=0,7,0)+(ROW(Q7)-ROW($K$3))*7+(COLUMN(Q7)-COLUMN($K$3)+1))</f>
        <v>46172</v>
      </c>
      <c r="R7" s="4"/>
      <c r="S7" s="6">
        <f>IF(MONTH($S$1)&lt;&gt;MONTH($S$1-(WEEKDAY($S$1,1)-(start_day-1))-IF((WEEKDAY($S$1,1)-(start_day-1))&lt;=0,7,0)+(ROW(S7)-ROW($S$3))*7+(COLUMN(S7)-COLUMN($S$3)+1)),"",$S$1-(WEEKDAY($S$1,1)-(start_day-1))-IF((WEEKDAY($S$1,1)-(start_day-1))&lt;=0,7,0)+(ROW(S7)-ROW($S$3))*7+(COLUMN(S7)-COLUMN($S$3)+1))</f>
        <v>46229</v>
      </c>
      <c r="T7" s="6">
        <f>IF(MONTH($S$1)&lt;&gt;MONTH($S$1-(WEEKDAY($S$1,1)-(start_day-1))-IF((WEEKDAY($S$1,1)-(start_day-1))&lt;=0,7,0)+(ROW(T7)-ROW($S$3))*7+(COLUMN(T7)-COLUMN($S$3)+1)),"",$S$1-(WEEKDAY($S$1,1)-(start_day-1))-IF((WEEKDAY($S$1,1)-(start_day-1))&lt;=0,7,0)+(ROW(T7)-ROW($S$3))*7+(COLUMN(T7)-COLUMN($S$3)+1))</f>
        <v>46230</v>
      </c>
      <c r="U7" s="6">
        <f>IF(MONTH($S$1)&lt;&gt;MONTH($S$1-(WEEKDAY($S$1,1)-(start_day-1))-IF((WEEKDAY($S$1,1)-(start_day-1))&lt;=0,7,0)+(ROW(U7)-ROW($S$3))*7+(COLUMN(U7)-COLUMN($S$3)+1)),"",$S$1-(WEEKDAY($S$1,1)-(start_day-1))-IF((WEEKDAY($S$1,1)-(start_day-1))&lt;=0,7,0)+(ROW(U7)-ROW($S$3))*7+(COLUMN(U7)-COLUMN($S$3)+1))</f>
        <v>46231</v>
      </c>
      <c r="V7" s="6">
        <f>IF(MONTH($S$1)&lt;&gt;MONTH($S$1-(WEEKDAY($S$1,1)-(start_day-1))-IF((WEEKDAY($S$1,1)-(start_day-1))&lt;=0,7,0)+(ROW(V7)-ROW($S$3))*7+(COLUMN(V7)-COLUMN($S$3)+1)),"",$S$1-(WEEKDAY($S$1,1)-(start_day-1))-IF((WEEKDAY($S$1,1)-(start_day-1))&lt;=0,7,0)+(ROW(V7)-ROW($S$3))*7+(COLUMN(V7)-COLUMN($S$3)+1))</f>
        <v>46232</v>
      </c>
      <c r="W7" s="6">
        <f>IF(MONTH($S$1)&lt;&gt;MONTH($S$1-(WEEKDAY($S$1,1)-(start_day-1))-IF((WEEKDAY($S$1,1)-(start_day-1))&lt;=0,7,0)+(ROW(W7)-ROW($S$3))*7+(COLUMN(W7)-COLUMN($S$3)+1)),"",$S$1-(WEEKDAY($S$1,1)-(start_day-1))-IF((WEEKDAY($S$1,1)-(start_day-1))&lt;=0,7,0)+(ROW(W7)-ROW($S$3))*7+(COLUMN(W7)-COLUMN($S$3)+1))</f>
        <v>46233</v>
      </c>
      <c r="X7" s="6">
        <f>IF(MONTH($S$1)&lt;&gt;MONTH($S$1-(WEEKDAY($S$1,1)-(start_day-1))-IF((WEEKDAY($S$1,1)-(start_day-1))&lt;=0,7,0)+(ROW(X7)-ROW($S$3))*7+(COLUMN(X7)-COLUMN($S$3)+1)),"",$S$1-(WEEKDAY($S$1,1)-(start_day-1))-IF((WEEKDAY($S$1,1)-(start_day-1))&lt;=0,7,0)+(ROW(X7)-ROW($S$3))*7+(COLUMN(X7)-COLUMN($S$3)+1))</f>
        <v>46234</v>
      </c>
      <c r="Y7" s="6" t="str">
        <f>IF(MONTH($S$1)&lt;&gt;MONTH($S$1-(WEEKDAY($S$1,1)-(start_day-1))-IF((WEEKDAY($S$1,1)-(start_day-1))&lt;=0,7,0)+(ROW(Y7)-ROW($S$3))*7+(COLUMN(Y7)-COLUMN($S$3)+1)),"",$S$1-(WEEKDAY($S$1,1)-(start_day-1))-IF((WEEKDAY($S$1,1)-(start_day-1))&lt;=0,7,0)+(ROW(Y7)-ROW($S$3))*7+(COLUMN(Y7)-COLUMN($S$3)+1))</f>
        <v/>
      </c>
      <c r="Z7" s="7"/>
      <c r="AA7" s="7"/>
    </row>
    <row r="8" ht="9.0" customHeight="1">
      <c r="A8" s="8"/>
      <c r="B8" s="8"/>
      <c r="C8" s="8"/>
      <c r="D8" s="8"/>
      <c r="E8" s="8"/>
      <c r="F8" s="8"/>
      <c r="G8" s="8"/>
      <c r="H8" s="8"/>
      <c r="I8" s="9"/>
      <c r="J8" s="9"/>
      <c r="K8" s="6">
        <f>IF(MONTH($K$1)&lt;&gt;MONTH($K$1-(WEEKDAY($K$1,1)-(start_day-1))-IF((WEEKDAY($K$1,1)-(start_day-1))&lt;=0,7,0)+(ROW(K8)-ROW($K$3))*7+(COLUMN(K8)-COLUMN($K$3)+1)),"",$K$1-(WEEKDAY($K$1,1)-(start_day-1))-IF((WEEKDAY($K$1,1)-(start_day-1))&lt;=0,7,0)+(ROW(K8)-ROW($K$3))*7+(COLUMN(K8)-COLUMN($K$3)+1))</f>
        <v>46173</v>
      </c>
      <c r="L8" s="6" t="str">
        <f>IF(MONTH($K$1)&lt;&gt;MONTH($K$1-(WEEKDAY($K$1,1)-(start_day-1))-IF((WEEKDAY($K$1,1)-(start_day-1))&lt;=0,7,0)+(ROW(L8)-ROW($K$3))*7+(COLUMN(L8)-COLUMN($K$3)+1)),"",$K$1-(WEEKDAY($K$1,1)-(start_day-1))-IF((WEEKDAY($K$1,1)-(start_day-1))&lt;=0,7,0)+(ROW(L8)-ROW($K$3))*7+(COLUMN(L8)-COLUMN($K$3)+1))</f>
        <v/>
      </c>
      <c r="M8" s="6" t="str">
        <f>IF(MONTH($K$1)&lt;&gt;MONTH($K$1-(WEEKDAY($K$1,1)-(start_day-1))-IF((WEEKDAY($K$1,1)-(start_day-1))&lt;=0,7,0)+(ROW(M8)-ROW($K$3))*7+(COLUMN(M8)-COLUMN($K$3)+1)),"",$K$1-(WEEKDAY($K$1,1)-(start_day-1))-IF((WEEKDAY($K$1,1)-(start_day-1))&lt;=0,7,0)+(ROW(M8)-ROW($K$3))*7+(COLUMN(M8)-COLUMN($K$3)+1))</f>
        <v/>
      </c>
      <c r="N8" s="6" t="str">
        <f>IF(MONTH($K$1)&lt;&gt;MONTH($K$1-(WEEKDAY($K$1,1)-(start_day-1))-IF((WEEKDAY($K$1,1)-(start_day-1))&lt;=0,7,0)+(ROW(N8)-ROW($K$3))*7+(COLUMN(N8)-COLUMN($K$3)+1)),"",$K$1-(WEEKDAY($K$1,1)-(start_day-1))-IF((WEEKDAY($K$1,1)-(start_day-1))&lt;=0,7,0)+(ROW(N8)-ROW($K$3))*7+(COLUMN(N8)-COLUMN($K$3)+1))</f>
        <v/>
      </c>
      <c r="O8" s="6" t="str">
        <f>IF(MONTH($K$1)&lt;&gt;MONTH($K$1-(WEEKDAY($K$1,1)-(start_day-1))-IF((WEEKDAY($K$1,1)-(start_day-1))&lt;=0,7,0)+(ROW(O8)-ROW($K$3))*7+(COLUMN(O8)-COLUMN($K$3)+1)),"",$K$1-(WEEKDAY($K$1,1)-(start_day-1))-IF((WEEKDAY($K$1,1)-(start_day-1))&lt;=0,7,0)+(ROW(O8)-ROW($K$3))*7+(COLUMN(O8)-COLUMN($K$3)+1))</f>
        <v/>
      </c>
      <c r="P8" s="6" t="str">
        <f>IF(MONTH($K$1)&lt;&gt;MONTH($K$1-(WEEKDAY($K$1,1)-(start_day-1))-IF((WEEKDAY($K$1,1)-(start_day-1))&lt;=0,7,0)+(ROW(P8)-ROW($K$3))*7+(COLUMN(P8)-COLUMN($K$3)+1)),"",$K$1-(WEEKDAY($K$1,1)-(start_day-1))-IF((WEEKDAY($K$1,1)-(start_day-1))&lt;=0,7,0)+(ROW(P8)-ROW($K$3))*7+(COLUMN(P8)-COLUMN($K$3)+1))</f>
        <v/>
      </c>
      <c r="Q8" s="6" t="str">
        <f>IF(MONTH($K$1)&lt;&gt;MONTH($K$1-(WEEKDAY($K$1,1)-(start_day-1))-IF((WEEKDAY($K$1,1)-(start_day-1))&lt;=0,7,0)+(ROW(Q8)-ROW($K$3))*7+(COLUMN(Q8)-COLUMN($K$3)+1)),"",$K$1-(WEEKDAY($K$1,1)-(start_day-1))-IF((WEEKDAY($K$1,1)-(start_day-1))&lt;=0,7,0)+(ROW(Q8)-ROW($K$3))*7+(COLUMN(Q8)-COLUMN($K$3)+1))</f>
        <v/>
      </c>
      <c r="R8" s="10"/>
      <c r="S8" s="6" t="str">
        <f>IF(MONTH($S$1)&lt;&gt;MONTH($S$1-(WEEKDAY($S$1,1)-(start_day-1))-IF((WEEKDAY($S$1,1)-(start_day-1))&lt;=0,7,0)+(ROW(S8)-ROW($S$3))*7+(COLUMN(S8)-COLUMN($S$3)+1)),"",$S$1-(WEEKDAY($S$1,1)-(start_day-1))-IF((WEEKDAY($S$1,1)-(start_day-1))&lt;=0,7,0)+(ROW(S8)-ROW($S$3))*7+(COLUMN(S8)-COLUMN($S$3)+1))</f>
        <v/>
      </c>
      <c r="T8" s="6" t="str">
        <f>IF(MONTH($S$1)&lt;&gt;MONTH($S$1-(WEEKDAY($S$1,1)-(start_day-1))-IF((WEEKDAY($S$1,1)-(start_day-1))&lt;=0,7,0)+(ROW(T8)-ROW($S$3))*7+(COLUMN(T8)-COLUMN($S$3)+1)),"",$S$1-(WEEKDAY($S$1,1)-(start_day-1))-IF((WEEKDAY($S$1,1)-(start_day-1))&lt;=0,7,0)+(ROW(T8)-ROW($S$3))*7+(COLUMN(T8)-COLUMN($S$3)+1))</f>
        <v/>
      </c>
      <c r="U8" s="6" t="str">
        <f>IF(MONTH($S$1)&lt;&gt;MONTH($S$1-(WEEKDAY($S$1,1)-(start_day-1))-IF((WEEKDAY($S$1,1)-(start_day-1))&lt;=0,7,0)+(ROW(U8)-ROW($S$3))*7+(COLUMN(U8)-COLUMN($S$3)+1)),"",$S$1-(WEEKDAY($S$1,1)-(start_day-1))-IF((WEEKDAY($S$1,1)-(start_day-1))&lt;=0,7,0)+(ROW(U8)-ROW($S$3))*7+(COLUMN(U8)-COLUMN($S$3)+1))</f>
        <v/>
      </c>
      <c r="V8" s="6" t="str">
        <f>IF(MONTH($S$1)&lt;&gt;MONTH($S$1-(WEEKDAY($S$1,1)-(start_day-1))-IF((WEEKDAY($S$1,1)-(start_day-1))&lt;=0,7,0)+(ROW(V8)-ROW($S$3))*7+(COLUMN(V8)-COLUMN($S$3)+1)),"",$S$1-(WEEKDAY($S$1,1)-(start_day-1))-IF((WEEKDAY($S$1,1)-(start_day-1))&lt;=0,7,0)+(ROW(V8)-ROW($S$3))*7+(COLUMN(V8)-COLUMN($S$3)+1))</f>
        <v/>
      </c>
      <c r="W8" s="6" t="str">
        <f>IF(MONTH($S$1)&lt;&gt;MONTH($S$1-(WEEKDAY($S$1,1)-(start_day-1))-IF((WEEKDAY($S$1,1)-(start_day-1))&lt;=0,7,0)+(ROW(W8)-ROW($S$3))*7+(COLUMN(W8)-COLUMN($S$3)+1)),"",$S$1-(WEEKDAY($S$1,1)-(start_day-1))-IF((WEEKDAY($S$1,1)-(start_day-1))&lt;=0,7,0)+(ROW(W8)-ROW($S$3))*7+(COLUMN(W8)-COLUMN($S$3)+1))</f>
        <v/>
      </c>
      <c r="X8" s="6" t="str">
        <f>IF(MONTH($S$1)&lt;&gt;MONTH($S$1-(WEEKDAY($S$1,1)-(start_day-1))-IF((WEEKDAY($S$1,1)-(start_day-1))&lt;=0,7,0)+(ROW(X8)-ROW($S$3))*7+(COLUMN(X8)-COLUMN($S$3)+1)),"",$S$1-(WEEKDAY($S$1,1)-(start_day-1))-IF((WEEKDAY($S$1,1)-(start_day-1))&lt;=0,7,0)+(ROW(X8)-ROW($S$3))*7+(COLUMN(X8)-COLUMN($S$3)+1))</f>
        <v/>
      </c>
      <c r="Y8" s="6" t="str">
        <f>IF(MONTH($S$1)&lt;&gt;MONTH($S$1-(WEEKDAY($S$1,1)-(start_day-1))-IF((WEEKDAY($S$1,1)-(start_day-1))&lt;=0,7,0)+(ROW(Y8)-ROW($S$3))*7+(COLUMN(Y8)-COLUMN($S$3)+1)),"",$S$1-(WEEKDAY($S$1,1)-(start_day-1))-IF((WEEKDAY($S$1,1)-(start_day-1))&lt;=0,7,0)+(ROW(Y8)-ROW($S$3))*7+(COLUMN(Y8)-COLUMN($S$3)+1))</f>
        <v/>
      </c>
      <c r="Z8" s="11"/>
      <c r="AA8" s="12"/>
    </row>
    <row r="9" ht="21.0" customHeight="1">
      <c r="A9" s="13">
        <f>A10</f>
        <v>46173</v>
      </c>
      <c r="B9" s="14"/>
      <c r="C9" s="15">
        <f>C10</f>
        <v>46174</v>
      </c>
      <c r="D9" s="14"/>
      <c r="E9" s="15">
        <f>E10</f>
        <v>46175</v>
      </c>
      <c r="F9" s="14"/>
      <c r="G9" s="15">
        <f>G10</f>
        <v>46176</v>
      </c>
      <c r="H9" s="14"/>
      <c r="I9" s="15">
        <f>I10</f>
        <v>46177</v>
      </c>
      <c r="J9" s="14"/>
      <c r="K9" s="15">
        <f>K10</f>
        <v>46178</v>
      </c>
      <c r="L9" s="14"/>
      <c r="M9" s="14"/>
      <c r="N9" s="14"/>
      <c r="O9" s="14"/>
      <c r="P9" s="14"/>
      <c r="Q9" s="14"/>
      <c r="R9" s="14"/>
      <c r="S9" s="15">
        <f>S10</f>
        <v>46179</v>
      </c>
      <c r="T9" s="14"/>
      <c r="U9" s="14"/>
      <c r="V9" s="14"/>
      <c r="W9" s="14"/>
      <c r="X9" s="14"/>
      <c r="Y9" s="14"/>
      <c r="Z9" s="16"/>
      <c r="AA9" s="17"/>
    </row>
    <row r="10" ht="12.75" customHeight="1">
      <c r="A10" s="20">
        <f>$A$1-(WEEKDAY($A$1,1)-(start_day-1))-IF((WEEKDAY($A$1,1)-(start_day-1))&lt;=0,7,0)+1</f>
        <v>46173</v>
      </c>
      <c r="B10" s="21"/>
      <c r="C10" s="22">
        <f>A10+1</f>
        <v>46174</v>
      </c>
      <c r="D10" s="23"/>
      <c r="E10" s="22">
        <f>C10+1</f>
        <v>46175</v>
      </c>
      <c r="F10" s="23"/>
      <c r="G10" s="22">
        <f>E10+1</f>
        <v>46176</v>
      </c>
      <c r="H10" s="23"/>
      <c r="I10" s="22">
        <f>G10+1</f>
        <v>46177</v>
      </c>
      <c r="J10" s="23"/>
      <c r="K10" s="22">
        <f>I10+1</f>
        <v>46178</v>
      </c>
      <c r="L10" s="24"/>
      <c r="M10" s="25"/>
      <c r="N10" s="24"/>
      <c r="O10" s="24"/>
      <c r="P10" s="24"/>
      <c r="Q10" s="24"/>
      <c r="R10" s="26"/>
      <c r="S10" s="27">
        <f>K10+1</f>
        <v>46179</v>
      </c>
      <c r="T10" s="28"/>
      <c r="U10" s="29"/>
      <c r="V10" s="28"/>
      <c r="W10" s="28"/>
      <c r="X10" s="28"/>
      <c r="Y10" s="28"/>
      <c r="Z10" s="30"/>
      <c r="AA10" s="17"/>
    </row>
    <row r="11" ht="12.75" customHeight="1">
      <c r="A11" s="32"/>
      <c r="B11" s="3"/>
      <c r="C11" s="33"/>
      <c r="D11" s="34"/>
      <c r="E11" s="126" t="s">
        <v>158</v>
      </c>
      <c r="F11" s="35"/>
      <c r="G11" s="126" t="s">
        <v>159</v>
      </c>
      <c r="H11" s="35"/>
      <c r="I11" s="33" t="s">
        <v>160</v>
      </c>
      <c r="J11" s="34"/>
      <c r="K11" s="33" t="s">
        <v>160</v>
      </c>
      <c r="R11" s="34"/>
      <c r="S11" s="32" t="s">
        <v>161</v>
      </c>
      <c r="T11" s="3"/>
      <c r="U11" s="3"/>
      <c r="V11" s="3"/>
      <c r="W11" s="3"/>
      <c r="X11" s="3"/>
      <c r="Y11" s="3"/>
      <c r="Z11" s="35"/>
      <c r="AA11" s="17"/>
    </row>
    <row r="12" ht="12.75" customHeight="1">
      <c r="A12" s="32"/>
      <c r="B12" s="3"/>
      <c r="C12" s="33" t="s">
        <v>162</v>
      </c>
      <c r="D12" s="34"/>
      <c r="E12" s="33" t="s">
        <v>149</v>
      </c>
      <c r="F12" s="34"/>
      <c r="G12" s="33" t="s">
        <v>149</v>
      </c>
      <c r="H12" s="34"/>
      <c r="I12" s="33" t="s">
        <v>149</v>
      </c>
      <c r="J12" s="34"/>
      <c r="K12" s="33" t="s">
        <v>149</v>
      </c>
      <c r="R12" s="34"/>
      <c r="S12" s="32" t="s">
        <v>163</v>
      </c>
      <c r="T12" s="3"/>
      <c r="U12" s="3"/>
      <c r="V12" s="3"/>
      <c r="W12" s="3"/>
      <c r="X12" s="3"/>
      <c r="Y12" s="3"/>
      <c r="Z12" s="35"/>
      <c r="AA12" s="17"/>
    </row>
    <row r="13" ht="12.75" customHeight="1">
      <c r="A13" s="32"/>
      <c r="B13" s="3"/>
      <c r="C13" s="33"/>
      <c r="D13" s="34"/>
      <c r="E13" s="94" t="s">
        <v>156</v>
      </c>
      <c r="F13" s="34"/>
      <c r="G13" s="94" t="s">
        <v>164</v>
      </c>
      <c r="H13" s="34"/>
      <c r="I13" s="33"/>
      <c r="J13" s="34"/>
      <c r="K13" s="94" t="s">
        <v>165</v>
      </c>
      <c r="R13" s="34"/>
      <c r="S13" s="32" t="s">
        <v>166</v>
      </c>
      <c r="T13" s="3"/>
      <c r="U13" s="3"/>
      <c r="V13" s="3"/>
      <c r="W13" s="3"/>
      <c r="X13" s="3"/>
      <c r="Y13" s="3"/>
      <c r="Z13" s="35"/>
      <c r="AA13" s="17"/>
    </row>
    <row r="14" ht="12.75" customHeight="1">
      <c r="A14" s="32"/>
      <c r="B14" s="3"/>
      <c r="C14" s="33"/>
      <c r="D14" s="34"/>
      <c r="E14" s="33"/>
      <c r="F14" s="34"/>
      <c r="G14" s="33"/>
      <c r="H14" s="34"/>
      <c r="I14" s="33"/>
      <c r="J14" s="34"/>
      <c r="K14" s="33"/>
      <c r="R14" s="34"/>
      <c r="S14" s="32"/>
      <c r="T14" s="3"/>
      <c r="U14" s="3"/>
      <c r="V14" s="3"/>
      <c r="W14" s="3"/>
      <c r="X14" s="3"/>
      <c r="Y14" s="3"/>
      <c r="Z14" s="35"/>
      <c r="AA14" s="17"/>
    </row>
    <row r="15" ht="12.75" customHeight="1">
      <c r="A15" s="36"/>
      <c r="B15" s="37"/>
      <c r="C15" s="38"/>
      <c r="D15" s="39"/>
      <c r="E15" s="49" t="s">
        <v>134</v>
      </c>
      <c r="F15" s="39"/>
      <c r="G15" s="49" t="s">
        <v>134</v>
      </c>
      <c r="H15" s="39"/>
      <c r="I15" s="49" t="s">
        <v>134</v>
      </c>
      <c r="J15" s="39"/>
      <c r="K15" s="134" t="s">
        <v>134</v>
      </c>
      <c r="L15" s="40"/>
      <c r="M15" s="40"/>
      <c r="N15" s="40"/>
      <c r="O15" s="40"/>
      <c r="P15" s="40"/>
      <c r="Q15" s="40"/>
      <c r="R15" s="39"/>
      <c r="S15" s="53" t="s">
        <v>167</v>
      </c>
      <c r="T15" s="37"/>
      <c r="U15" s="37"/>
      <c r="V15" s="37"/>
      <c r="W15" s="37"/>
      <c r="X15" s="37"/>
      <c r="Y15" s="37"/>
      <c r="Z15" s="41"/>
      <c r="AA15" s="17"/>
    </row>
    <row r="16" ht="12.75" customHeight="1">
      <c r="A16" s="95">
        <v>7.0</v>
      </c>
      <c r="B16" s="21"/>
      <c r="C16" s="96">
        <v>8.0</v>
      </c>
      <c r="D16" s="23"/>
      <c r="E16" s="96">
        <v>9.0</v>
      </c>
      <c r="F16" s="23"/>
      <c r="G16" s="96">
        <v>10.0</v>
      </c>
      <c r="H16" s="23"/>
      <c r="I16" s="96">
        <v>11.0</v>
      </c>
      <c r="J16" s="23"/>
      <c r="K16" s="96">
        <v>12.0</v>
      </c>
      <c r="L16" s="24"/>
      <c r="M16" s="25"/>
      <c r="N16" s="24"/>
      <c r="O16" s="24"/>
      <c r="P16" s="24"/>
      <c r="Q16" s="24"/>
      <c r="R16" s="26"/>
      <c r="S16" s="114">
        <v>13.0</v>
      </c>
      <c r="T16" s="28"/>
      <c r="U16" s="29"/>
      <c r="V16" s="28"/>
      <c r="W16" s="28"/>
      <c r="X16" s="28"/>
      <c r="Y16" s="28"/>
      <c r="Z16" s="30"/>
      <c r="AA16" s="17"/>
    </row>
    <row r="17" ht="12.75" customHeight="1">
      <c r="A17" s="32" t="s">
        <v>168</v>
      </c>
      <c r="B17" s="35"/>
      <c r="C17" s="33" t="s">
        <v>169</v>
      </c>
      <c r="D17" s="34"/>
      <c r="E17" s="33" t="s">
        <v>169</v>
      </c>
      <c r="F17" s="34"/>
      <c r="G17" s="33" t="s">
        <v>169</v>
      </c>
      <c r="H17" s="34"/>
      <c r="I17" s="33" t="s">
        <v>169</v>
      </c>
      <c r="J17" s="34"/>
      <c r="K17" s="33"/>
      <c r="R17" s="34"/>
      <c r="S17" s="32" t="s">
        <v>110</v>
      </c>
      <c r="T17" s="3"/>
      <c r="U17" s="3"/>
      <c r="V17" s="3"/>
      <c r="W17" s="3"/>
      <c r="X17" s="3"/>
      <c r="Y17" s="3"/>
      <c r="Z17" s="35"/>
      <c r="AA17" s="17"/>
    </row>
    <row r="18" ht="12.75" customHeight="1">
      <c r="A18" s="32" t="s">
        <v>163</v>
      </c>
      <c r="B18" s="35"/>
      <c r="C18" s="33" t="s">
        <v>170</v>
      </c>
      <c r="D18" s="34"/>
      <c r="E18" s="33" t="s">
        <v>170</v>
      </c>
      <c r="F18" s="34"/>
      <c r="G18" s="33" t="s">
        <v>170</v>
      </c>
      <c r="H18" s="34"/>
      <c r="I18" s="33" t="s">
        <v>170</v>
      </c>
      <c r="J18" s="34"/>
      <c r="K18" s="33"/>
      <c r="R18" s="34"/>
      <c r="S18" s="32" t="s">
        <v>171</v>
      </c>
      <c r="T18" s="3"/>
      <c r="U18" s="3"/>
      <c r="V18" s="3"/>
      <c r="W18" s="3"/>
      <c r="X18" s="3"/>
      <c r="Y18" s="3"/>
      <c r="Z18" s="35"/>
      <c r="AA18" s="17"/>
    </row>
    <row r="19" ht="12.75" customHeight="1">
      <c r="A19" s="75" t="s">
        <v>164</v>
      </c>
      <c r="B19" s="35"/>
      <c r="C19" s="33" t="s">
        <v>149</v>
      </c>
      <c r="D19" s="34"/>
      <c r="E19" s="33" t="s">
        <v>149</v>
      </c>
      <c r="F19" s="34"/>
      <c r="G19" s="33" t="s">
        <v>149</v>
      </c>
      <c r="H19" s="34"/>
      <c r="I19" s="33" t="s">
        <v>149</v>
      </c>
      <c r="J19" s="34"/>
      <c r="K19" s="33"/>
      <c r="R19" s="34"/>
      <c r="S19" s="32" t="s">
        <v>172</v>
      </c>
      <c r="T19" s="3"/>
      <c r="U19" s="3"/>
      <c r="V19" s="3"/>
      <c r="W19" s="3"/>
      <c r="X19" s="3"/>
      <c r="Y19" s="3"/>
      <c r="Z19" s="35"/>
      <c r="AA19" s="17"/>
    </row>
    <row r="20" ht="12.75" customHeight="1">
      <c r="A20" s="32" t="s">
        <v>173</v>
      </c>
      <c r="B20" s="3"/>
      <c r="C20" s="33"/>
      <c r="D20" s="34"/>
      <c r="E20" s="33"/>
      <c r="F20" s="34"/>
      <c r="G20" s="33"/>
      <c r="H20" s="34"/>
      <c r="I20" s="94" t="s">
        <v>174</v>
      </c>
      <c r="J20" s="34"/>
      <c r="K20" s="33"/>
      <c r="R20" s="34"/>
      <c r="S20" s="32"/>
      <c r="T20" s="3"/>
      <c r="U20" s="3"/>
      <c r="V20" s="3"/>
      <c r="W20" s="3"/>
      <c r="X20" s="3"/>
      <c r="Y20" s="3"/>
      <c r="Z20" s="35"/>
      <c r="AA20" s="17"/>
    </row>
    <row r="21" ht="12.75" customHeight="1">
      <c r="A21" s="53" t="s">
        <v>167</v>
      </c>
      <c r="B21" s="37"/>
      <c r="C21" s="49" t="s">
        <v>175</v>
      </c>
      <c r="D21" s="39"/>
      <c r="E21" s="49" t="s">
        <v>175</v>
      </c>
      <c r="F21" s="39"/>
      <c r="G21" s="49" t="s">
        <v>175</v>
      </c>
      <c r="H21" s="39"/>
      <c r="I21" s="49" t="s">
        <v>176</v>
      </c>
      <c r="J21" s="39"/>
      <c r="K21" s="38"/>
      <c r="L21" s="40"/>
      <c r="M21" s="40"/>
      <c r="N21" s="40"/>
      <c r="O21" s="40"/>
      <c r="P21" s="40"/>
      <c r="Q21" s="40"/>
      <c r="R21" s="39"/>
      <c r="S21" s="36" t="s">
        <v>177</v>
      </c>
      <c r="T21" s="37"/>
      <c r="U21" s="37"/>
      <c r="V21" s="37"/>
      <c r="W21" s="37"/>
      <c r="X21" s="37"/>
      <c r="Y21" s="37"/>
      <c r="Z21" s="41"/>
      <c r="AA21" s="17"/>
    </row>
    <row r="22" ht="12.75" customHeight="1">
      <c r="A22" s="95">
        <v>14.0</v>
      </c>
      <c r="B22" s="21"/>
      <c r="C22" s="96">
        <v>15.0</v>
      </c>
      <c r="D22" s="23"/>
      <c r="E22" s="96">
        <v>16.0</v>
      </c>
      <c r="F22" s="23"/>
      <c r="G22" s="96">
        <v>17.0</v>
      </c>
      <c r="H22" s="23"/>
      <c r="I22" s="96">
        <v>18.0</v>
      </c>
      <c r="J22" s="23"/>
      <c r="K22" s="96">
        <v>19.0</v>
      </c>
      <c r="L22" s="24"/>
      <c r="M22" s="25"/>
      <c r="N22" s="24"/>
      <c r="O22" s="24"/>
      <c r="P22" s="24"/>
      <c r="Q22" s="24"/>
      <c r="R22" s="26"/>
      <c r="S22" s="114">
        <v>20.0</v>
      </c>
      <c r="T22" s="28"/>
      <c r="U22" s="29"/>
      <c r="V22" s="28"/>
      <c r="W22" s="28"/>
      <c r="X22" s="28"/>
      <c r="Y22" s="28"/>
      <c r="Z22" s="30"/>
      <c r="AA22" s="17"/>
    </row>
    <row r="23" ht="12.75" customHeight="1">
      <c r="A23" s="32"/>
      <c r="B23" s="35"/>
      <c r="C23" s="33" t="s">
        <v>178</v>
      </c>
      <c r="D23" s="34"/>
      <c r="E23" s="33" t="s">
        <v>178</v>
      </c>
      <c r="F23" s="34"/>
      <c r="G23" s="33" t="s">
        <v>178</v>
      </c>
      <c r="H23" s="34"/>
      <c r="I23" s="33" t="s">
        <v>178</v>
      </c>
      <c r="J23" s="34"/>
      <c r="K23" s="33"/>
      <c r="R23" s="34"/>
      <c r="S23" s="32" t="s">
        <v>110</v>
      </c>
      <c r="T23" s="3"/>
      <c r="U23" s="3"/>
      <c r="V23" s="3"/>
      <c r="W23" s="3"/>
      <c r="X23" s="3"/>
      <c r="Y23" s="3"/>
      <c r="Z23" s="35"/>
      <c r="AA23" s="17"/>
    </row>
    <row r="24" ht="12.75" customHeight="1">
      <c r="A24" s="56"/>
      <c r="B24" s="35"/>
      <c r="C24" s="33" t="s">
        <v>170</v>
      </c>
      <c r="D24" s="34"/>
      <c r="E24" s="33" t="s">
        <v>170</v>
      </c>
      <c r="F24" s="34"/>
      <c r="G24" s="33" t="s">
        <v>170</v>
      </c>
      <c r="H24" s="34"/>
      <c r="I24" s="33" t="s">
        <v>170</v>
      </c>
      <c r="J24" s="34"/>
      <c r="K24" s="33"/>
      <c r="R24" s="34"/>
      <c r="S24" s="32" t="s">
        <v>171</v>
      </c>
      <c r="T24" s="3"/>
      <c r="U24" s="3"/>
      <c r="V24" s="3"/>
      <c r="W24" s="3"/>
      <c r="X24" s="3"/>
      <c r="Y24" s="3"/>
      <c r="Z24" s="35"/>
      <c r="AA24" s="17"/>
    </row>
    <row r="25" ht="12.75" customHeight="1">
      <c r="A25" s="32"/>
      <c r="B25" s="35"/>
      <c r="C25" s="33" t="s">
        <v>149</v>
      </c>
      <c r="D25" s="34"/>
      <c r="E25" s="33" t="s">
        <v>149</v>
      </c>
      <c r="F25" s="34"/>
      <c r="G25" s="33" t="s">
        <v>149</v>
      </c>
      <c r="H25" s="34"/>
      <c r="I25" s="33" t="s">
        <v>149</v>
      </c>
      <c r="J25" s="34"/>
      <c r="K25" s="33"/>
      <c r="R25" s="34"/>
      <c r="S25" s="32" t="s">
        <v>172</v>
      </c>
      <c r="T25" s="3"/>
      <c r="U25" s="3"/>
      <c r="V25" s="3"/>
      <c r="W25" s="3"/>
      <c r="X25" s="3"/>
      <c r="Y25" s="3"/>
      <c r="Z25" s="35"/>
      <c r="AA25" s="17"/>
    </row>
    <row r="26" ht="12.75" customHeight="1">
      <c r="A26" s="32"/>
      <c r="B26" s="3"/>
      <c r="C26" s="33"/>
      <c r="D26" s="34"/>
      <c r="E26" s="33"/>
      <c r="F26" s="34"/>
      <c r="G26" s="33"/>
      <c r="H26" s="34"/>
      <c r="I26" s="33"/>
      <c r="J26" s="34"/>
      <c r="K26" s="33"/>
      <c r="R26" s="34"/>
      <c r="S26" s="32"/>
      <c r="T26" s="3"/>
      <c r="U26" s="3"/>
      <c r="V26" s="3"/>
      <c r="W26" s="3"/>
      <c r="X26" s="3"/>
      <c r="Y26" s="3"/>
      <c r="Z26" s="35"/>
      <c r="AA26" s="17"/>
    </row>
    <row r="27" ht="12.75" customHeight="1">
      <c r="A27" s="36"/>
      <c r="B27" s="37"/>
      <c r="C27" s="38" t="s">
        <v>177</v>
      </c>
      <c r="D27" s="39"/>
      <c r="E27" s="49" t="s">
        <v>177</v>
      </c>
      <c r="F27" s="39"/>
      <c r="G27" s="49" t="s">
        <v>177</v>
      </c>
      <c r="H27" s="39"/>
      <c r="I27" s="49" t="s">
        <v>177</v>
      </c>
      <c r="J27" s="39"/>
      <c r="K27" s="38"/>
      <c r="L27" s="40"/>
      <c r="M27" s="40"/>
      <c r="N27" s="40"/>
      <c r="O27" s="40"/>
      <c r="P27" s="40"/>
      <c r="Q27" s="40"/>
      <c r="R27" s="39"/>
      <c r="S27" s="53" t="s">
        <v>177</v>
      </c>
      <c r="T27" s="37"/>
      <c r="U27" s="37"/>
      <c r="V27" s="37"/>
      <c r="W27" s="37"/>
      <c r="X27" s="37"/>
      <c r="Y27" s="37"/>
      <c r="Z27" s="41"/>
      <c r="AA27" s="17"/>
    </row>
    <row r="28" ht="12.75" customHeight="1">
      <c r="A28" s="95">
        <v>21.0</v>
      </c>
      <c r="B28" s="21"/>
      <c r="C28" s="96">
        <v>22.0</v>
      </c>
      <c r="D28" s="23"/>
      <c r="E28" s="96">
        <v>23.0</v>
      </c>
      <c r="F28" s="23"/>
      <c r="G28" s="96">
        <v>24.0</v>
      </c>
      <c r="H28" s="23"/>
      <c r="I28" s="96">
        <v>25.0</v>
      </c>
      <c r="J28" s="23"/>
      <c r="K28" s="96">
        <v>26.0</v>
      </c>
      <c r="L28" s="24"/>
      <c r="M28" s="25"/>
      <c r="N28" s="24"/>
      <c r="O28" s="24"/>
      <c r="P28" s="24"/>
      <c r="Q28" s="24"/>
      <c r="R28" s="26"/>
      <c r="S28" s="114">
        <v>27.0</v>
      </c>
      <c r="T28" s="28"/>
      <c r="U28" s="29"/>
      <c r="V28" s="28"/>
      <c r="W28" s="28"/>
      <c r="X28" s="28"/>
      <c r="Y28" s="28"/>
      <c r="Z28" s="30"/>
      <c r="AA28" s="17"/>
    </row>
    <row r="29" ht="12.75" customHeight="1">
      <c r="A29" s="32"/>
      <c r="B29" s="3"/>
      <c r="C29" s="33" t="s">
        <v>178</v>
      </c>
      <c r="D29" s="34"/>
      <c r="E29" s="33" t="s">
        <v>178</v>
      </c>
      <c r="F29" s="34"/>
      <c r="G29" s="33" t="s">
        <v>178</v>
      </c>
      <c r="H29" s="34"/>
      <c r="I29" s="33" t="s">
        <v>178</v>
      </c>
      <c r="J29" s="34"/>
      <c r="K29" s="33"/>
      <c r="R29" s="34"/>
      <c r="S29" s="32" t="s">
        <v>179</v>
      </c>
      <c r="T29" s="3"/>
      <c r="U29" s="3"/>
      <c r="V29" s="3"/>
      <c r="W29" s="3"/>
      <c r="X29" s="3"/>
      <c r="Y29" s="3"/>
      <c r="Z29" s="35"/>
      <c r="AA29" s="17"/>
    </row>
    <row r="30" ht="12.75" customHeight="1">
      <c r="A30" s="32"/>
      <c r="B30" s="3"/>
      <c r="C30" s="33" t="s">
        <v>170</v>
      </c>
      <c r="D30" s="34"/>
      <c r="E30" s="33" t="s">
        <v>170</v>
      </c>
      <c r="F30" s="34"/>
      <c r="G30" s="33" t="s">
        <v>170</v>
      </c>
      <c r="H30" s="34"/>
      <c r="I30" s="33" t="s">
        <v>170</v>
      </c>
      <c r="J30" s="34"/>
      <c r="K30" s="33"/>
      <c r="R30" s="34"/>
      <c r="S30" s="75" t="s">
        <v>180</v>
      </c>
      <c r="T30" s="3"/>
      <c r="U30" s="3"/>
      <c r="V30" s="3"/>
      <c r="W30" s="3"/>
      <c r="X30" s="3"/>
      <c r="Y30" s="3"/>
      <c r="Z30" s="35"/>
      <c r="AA30" s="17"/>
    </row>
    <row r="31" ht="12.75" customHeight="1">
      <c r="A31" s="32"/>
      <c r="B31" s="3"/>
      <c r="C31" s="33" t="s">
        <v>149</v>
      </c>
      <c r="D31" s="34"/>
      <c r="E31" s="33" t="s">
        <v>149</v>
      </c>
      <c r="F31" s="34"/>
      <c r="G31" s="33" t="s">
        <v>149</v>
      </c>
      <c r="H31" s="34"/>
      <c r="I31" s="33" t="s">
        <v>149</v>
      </c>
      <c r="J31" s="34"/>
      <c r="K31" s="33"/>
      <c r="R31" s="34"/>
      <c r="S31" s="32" t="s">
        <v>172</v>
      </c>
      <c r="T31" s="3"/>
      <c r="U31" s="3"/>
      <c r="V31" s="3"/>
      <c r="W31" s="3"/>
      <c r="X31" s="3"/>
      <c r="Y31" s="3"/>
      <c r="Z31" s="35"/>
      <c r="AA31" s="17"/>
    </row>
    <row r="32" ht="12.75" customHeight="1">
      <c r="A32" s="32"/>
      <c r="B32" s="3"/>
      <c r="C32" s="33"/>
      <c r="D32" s="34"/>
      <c r="E32" s="33"/>
      <c r="F32" s="34"/>
      <c r="G32" s="33"/>
      <c r="H32" s="34"/>
      <c r="I32" s="33"/>
      <c r="J32" s="34"/>
      <c r="K32" s="33"/>
      <c r="R32" s="34"/>
      <c r="S32" s="32" t="s">
        <v>181</v>
      </c>
      <c r="T32" s="3"/>
      <c r="U32" s="3"/>
      <c r="V32" s="3"/>
      <c r="W32" s="3"/>
      <c r="X32" s="3"/>
      <c r="Y32" s="3"/>
      <c r="Z32" s="35"/>
      <c r="AA32" s="17"/>
    </row>
    <row r="33" ht="12.75" customHeight="1">
      <c r="A33" s="36"/>
      <c r="B33" s="37"/>
      <c r="C33" s="38" t="s">
        <v>177</v>
      </c>
      <c r="D33" s="39"/>
      <c r="E33" s="38" t="s">
        <v>177</v>
      </c>
      <c r="F33" s="39"/>
      <c r="G33" s="38" t="s">
        <v>177</v>
      </c>
      <c r="H33" s="39"/>
      <c r="I33" s="38" t="s">
        <v>177</v>
      </c>
      <c r="J33" s="39"/>
      <c r="K33" s="38"/>
      <c r="L33" s="40"/>
      <c r="M33" s="40"/>
      <c r="N33" s="40"/>
      <c r="O33" s="40"/>
      <c r="P33" s="40"/>
      <c r="Q33" s="40"/>
      <c r="R33" s="39"/>
      <c r="S33" s="36" t="s">
        <v>177</v>
      </c>
      <c r="T33" s="37"/>
      <c r="U33" s="37"/>
      <c r="V33" s="37"/>
      <c r="W33" s="37"/>
      <c r="X33" s="37"/>
      <c r="Y33" s="37"/>
      <c r="Z33" s="41"/>
      <c r="AA33" s="17"/>
    </row>
    <row r="34" ht="12.75" customHeight="1">
      <c r="A34" s="95">
        <v>28.0</v>
      </c>
      <c r="B34" s="21"/>
      <c r="C34" s="96">
        <v>29.0</v>
      </c>
      <c r="D34" s="23"/>
      <c r="E34" s="96">
        <v>30.0</v>
      </c>
      <c r="F34" s="23"/>
      <c r="G34" s="96">
        <v>1.0</v>
      </c>
      <c r="H34" s="23"/>
      <c r="I34" s="96">
        <v>2.0</v>
      </c>
      <c r="J34" s="23"/>
      <c r="K34" s="96">
        <v>3.0</v>
      </c>
      <c r="L34" s="24"/>
      <c r="M34" s="25"/>
      <c r="N34" s="24"/>
      <c r="O34" s="24"/>
      <c r="P34" s="24"/>
      <c r="Q34" s="24"/>
      <c r="R34" s="26"/>
      <c r="S34" s="114">
        <v>4.0</v>
      </c>
      <c r="T34" s="28"/>
      <c r="U34" s="29"/>
      <c r="V34" s="28"/>
      <c r="W34" s="28"/>
      <c r="X34" s="28"/>
      <c r="Y34" s="28"/>
      <c r="Z34" s="30"/>
      <c r="AA34" s="17"/>
    </row>
    <row r="35" ht="12.75" customHeight="1">
      <c r="A35" s="32"/>
      <c r="B35" s="3"/>
      <c r="C35" s="33" t="s">
        <v>119</v>
      </c>
      <c r="D35" s="34"/>
      <c r="E35" s="33" t="s">
        <v>119</v>
      </c>
      <c r="F35" s="34"/>
      <c r="G35" s="33" t="s">
        <v>119</v>
      </c>
      <c r="H35" s="34"/>
      <c r="I35" s="33" t="s">
        <v>119</v>
      </c>
      <c r="J35" s="34"/>
      <c r="K35" s="33" t="s">
        <v>116</v>
      </c>
      <c r="R35" s="34"/>
      <c r="S35" s="32" t="s">
        <v>117</v>
      </c>
      <c r="T35" s="3"/>
      <c r="U35" s="3"/>
      <c r="V35" s="3"/>
      <c r="W35" s="3"/>
      <c r="X35" s="3"/>
      <c r="Y35" s="3"/>
      <c r="Z35" s="35"/>
      <c r="AA35" s="17"/>
    </row>
    <row r="36" ht="12.75" customHeight="1">
      <c r="A36" s="32"/>
      <c r="B36" s="3"/>
      <c r="C36" s="33" t="s">
        <v>182</v>
      </c>
      <c r="D36" s="34"/>
      <c r="E36" s="33" t="s">
        <v>182</v>
      </c>
      <c r="F36" s="34"/>
      <c r="G36" s="33" t="s">
        <v>182</v>
      </c>
      <c r="H36" s="34"/>
      <c r="I36" s="33" t="s">
        <v>182</v>
      </c>
      <c r="J36" s="34"/>
      <c r="K36" s="33" t="s">
        <v>182</v>
      </c>
      <c r="R36" s="34"/>
      <c r="S36" s="32" t="s">
        <v>182</v>
      </c>
      <c r="T36" s="3"/>
      <c r="U36" s="3"/>
      <c r="V36" s="3"/>
      <c r="W36" s="3"/>
      <c r="X36" s="3"/>
      <c r="Y36" s="3"/>
      <c r="Z36" s="35"/>
      <c r="AA36" s="17"/>
    </row>
    <row r="37" ht="12.75" customHeight="1">
      <c r="A37" s="32"/>
      <c r="B37" s="3"/>
      <c r="C37" s="33" t="s">
        <v>149</v>
      </c>
      <c r="D37" s="34"/>
      <c r="E37" s="33" t="s">
        <v>149</v>
      </c>
      <c r="F37" s="34"/>
      <c r="G37" s="33" t="s">
        <v>149</v>
      </c>
      <c r="H37" s="34"/>
      <c r="I37" s="33" t="s">
        <v>149</v>
      </c>
      <c r="J37" s="34"/>
      <c r="K37" s="33" t="s">
        <v>183</v>
      </c>
      <c r="R37" s="34"/>
      <c r="S37" s="32" t="s">
        <v>166</v>
      </c>
      <c r="T37" s="3"/>
      <c r="U37" s="3"/>
      <c r="V37" s="3"/>
      <c r="W37" s="3"/>
      <c r="X37" s="3"/>
      <c r="Y37" s="3"/>
      <c r="Z37" s="35"/>
      <c r="AA37" s="17"/>
    </row>
    <row r="38" ht="12.75" customHeight="1">
      <c r="A38" s="32"/>
      <c r="B38" s="3"/>
      <c r="C38" s="33"/>
      <c r="D38" s="34"/>
      <c r="E38" s="33"/>
      <c r="F38" s="34"/>
      <c r="G38" s="33"/>
      <c r="H38" s="34"/>
      <c r="I38" s="33"/>
      <c r="J38" s="34"/>
      <c r="K38" s="33"/>
      <c r="R38" s="34"/>
      <c r="S38" s="32"/>
      <c r="T38" s="3"/>
      <c r="U38" s="3"/>
      <c r="V38" s="3"/>
      <c r="W38" s="3"/>
      <c r="X38" s="3"/>
      <c r="Y38" s="3"/>
      <c r="Z38" s="35"/>
      <c r="AA38" s="17"/>
    </row>
    <row r="39" ht="12.75" customHeight="1">
      <c r="A39" s="36"/>
      <c r="B39" s="37"/>
      <c r="C39" s="49" t="s">
        <v>184</v>
      </c>
      <c r="D39" s="39"/>
      <c r="E39" s="49" t="s">
        <v>184</v>
      </c>
      <c r="F39" s="39"/>
      <c r="G39" s="49" t="s">
        <v>184</v>
      </c>
      <c r="H39" s="39"/>
      <c r="I39" s="49" t="s">
        <v>185</v>
      </c>
      <c r="J39" s="39"/>
      <c r="K39" s="49" t="s">
        <v>186</v>
      </c>
      <c r="L39" s="40"/>
      <c r="M39" s="40"/>
      <c r="N39" s="40"/>
      <c r="O39" s="40"/>
      <c r="P39" s="40"/>
      <c r="Q39" s="40"/>
      <c r="R39" s="39"/>
      <c r="S39" s="53" t="s">
        <v>186</v>
      </c>
      <c r="T39" s="37"/>
      <c r="U39" s="37"/>
      <c r="V39" s="37"/>
      <c r="W39" s="37"/>
      <c r="X39" s="37"/>
      <c r="Y39" s="37"/>
      <c r="Z39" s="41"/>
      <c r="AA39" s="17"/>
    </row>
    <row r="40" ht="12.75" customHeight="1">
      <c r="A40" s="95">
        <v>5.0</v>
      </c>
      <c r="B40" s="21"/>
      <c r="C40" s="96">
        <v>6.0</v>
      </c>
      <c r="D40" s="23"/>
      <c r="E40" s="63" t="s">
        <v>37</v>
      </c>
      <c r="F40" s="64"/>
      <c r="G40" s="64"/>
      <c r="H40" s="64"/>
      <c r="I40" s="64"/>
      <c r="J40" s="64"/>
      <c r="K40" s="64"/>
      <c r="L40" s="64"/>
      <c r="M40" s="64"/>
      <c r="N40" s="64"/>
      <c r="O40" s="64"/>
      <c r="P40" s="64"/>
      <c r="Q40" s="64"/>
      <c r="R40" s="64"/>
      <c r="S40" s="64"/>
      <c r="T40" s="64"/>
      <c r="U40" s="64"/>
      <c r="V40" s="64"/>
      <c r="W40" s="64"/>
      <c r="X40" s="64"/>
      <c r="Y40" s="64"/>
      <c r="Z40" s="65"/>
    </row>
    <row r="41" ht="12.75" customHeight="1">
      <c r="A41" s="32" t="s">
        <v>116</v>
      </c>
      <c r="B41" s="3"/>
      <c r="C41" s="33"/>
      <c r="D41" s="34"/>
      <c r="E41" s="66"/>
      <c r="F41" s="67"/>
      <c r="G41" s="67"/>
      <c r="H41" s="67"/>
      <c r="I41" s="67"/>
      <c r="J41" s="67"/>
      <c r="K41" s="67"/>
      <c r="L41" s="67"/>
      <c r="M41" s="67"/>
      <c r="N41" s="67"/>
      <c r="O41" s="67"/>
      <c r="P41" s="67"/>
      <c r="Q41" s="67"/>
      <c r="R41" s="67"/>
      <c r="S41" s="67"/>
      <c r="T41" s="67"/>
      <c r="U41" s="67"/>
      <c r="V41" s="67"/>
      <c r="W41" s="67"/>
      <c r="X41" s="67"/>
      <c r="Y41" s="67"/>
      <c r="Z41" s="68"/>
    </row>
    <row r="42" ht="12.75" customHeight="1">
      <c r="A42" s="32" t="s">
        <v>182</v>
      </c>
      <c r="B42" s="3"/>
      <c r="C42" s="33"/>
      <c r="D42" s="34"/>
      <c r="E42" s="66"/>
      <c r="F42" s="67"/>
      <c r="G42" s="67"/>
      <c r="H42" s="67"/>
      <c r="I42" s="67"/>
      <c r="J42" s="67"/>
      <c r="K42" s="67"/>
      <c r="L42" s="67"/>
      <c r="M42" s="67"/>
      <c r="N42" s="67"/>
      <c r="O42" s="67"/>
      <c r="P42" s="67"/>
      <c r="Q42" s="67"/>
      <c r="R42" s="67"/>
      <c r="S42" s="67"/>
      <c r="T42" s="67"/>
      <c r="U42" s="67"/>
      <c r="V42" s="67"/>
      <c r="W42" s="67"/>
      <c r="X42" s="67"/>
      <c r="Y42" s="67"/>
      <c r="Z42" s="69"/>
    </row>
    <row r="43" ht="12.75" customHeight="1">
      <c r="A43" s="75" t="s">
        <v>187</v>
      </c>
      <c r="B43" s="3"/>
      <c r="C43" s="33"/>
      <c r="D43" s="34"/>
      <c r="E43" s="66"/>
      <c r="F43" s="67"/>
      <c r="G43" s="67"/>
      <c r="H43" s="67"/>
      <c r="I43" s="67"/>
      <c r="J43" s="67"/>
      <c r="K43" s="67"/>
      <c r="L43" s="67"/>
      <c r="M43" s="67"/>
      <c r="N43" s="67"/>
      <c r="O43" s="67"/>
      <c r="P43" s="67"/>
      <c r="Q43" s="67"/>
      <c r="R43" s="67"/>
      <c r="S43" s="67"/>
      <c r="T43" s="67"/>
      <c r="U43" s="67"/>
      <c r="V43" s="67"/>
      <c r="W43" s="67"/>
      <c r="X43" s="67"/>
      <c r="Y43" s="67"/>
      <c r="Z43" s="69"/>
    </row>
    <row r="44" ht="12.75" customHeight="1">
      <c r="A44" s="32" t="s">
        <v>166</v>
      </c>
      <c r="B44" s="3"/>
      <c r="C44" s="33"/>
      <c r="D44" s="34"/>
      <c r="E44" s="66"/>
      <c r="F44" s="67"/>
      <c r="G44" s="67"/>
      <c r="H44" s="67"/>
      <c r="I44" s="67"/>
      <c r="J44" s="67"/>
      <c r="K44" s="70" t="s">
        <v>38</v>
      </c>
      <c r="Z44" s="34"/>
    </row>
    <row r="45" ht="12.75" customHeight="1">
      <c r="A45" s="53" t="s">
        <v>186</v>
      </c>
      <c r="B45" s="37"/>
      <c r="C45" s="38"/>
      <c r="D45" s="39"/>
      <c r="E45" s="71"/>
      <c r="F45" s="72"/>
      <c r="G45" s="72"/>
      <c r="H45" s="72"/>
      <c r="I45" s="72"/>
      <c r="J45" s="72"/>
      <c r="K45" s="73" t="s">
        <v>1</v>
      </c>
      <c r="L45" s="40"/>
      <c r="M45" s="40"/>
      <c r="N45" s="40"/>
      <c r="O45" s="40"/>
      <c r="P45" s="40"/>
      <c r="Q45" s="40"/>
      <c r="R45" s="40"/>
      <c r="S45" s="40"/>
      <c r="T45" s="40"/>
      <c r="U45" s="40"/>
      <c r="V45" s="40"/>
      <c r="W45" s="40"/>
      <c r="X45" s="40"/>
      <c r="Y45" s="40"/>
      <c r="Z45" s="39"/>
      <c r="AA45" s="17"/>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A16 A22 A28 A34 A40 C10 C16 C22 C28 C34 C40 E10 E16 E22 E28 E34 G10 G16 G22 G28 G34 K10 K16 K22 K28 K34 S10 S16 S22 S28 S34">
    <cfRule type="expression" dxfId="0" priority="1">
      <formula>MONTH(A10)&lt;&gt;MONTH($A$1)</formula>
    </cfRule>
  </conditionalFormatting>
  <conditionalFormatting sqref="A10 A16 A22 A28 A34 A40 C10 C16 C22 C28 C34 C40 E10 E16 E22 E28 E34 G10 G16 G22 G28 G34 K10 K16 K22 K28 K34 S10 S16 S22 S28 S34">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hyperlinks>
    <hyperlink r:id="rId1" ref="K45"/>
  </hyperlinks>
  <printOptions horizontalCentered="1"/>
  <pageMargins bottom="0.25" footer="0.0" header="0.0" left="0.5" right="0.5" top="0.25"/>
  <pageSetup orientation="landscape"/>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2021-12-13T06:53:41Z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